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sters" sheetId="1" r:id="rId4"/>
    <sheet state="visible" name="Player Scorecards" sheetId="2" r:id="rId5"/>
    <sheet state="visible" name="Team Scores (Automatic)" sheetId="3" r:id="rId6"/>
    <sheet state="visible" name="Player Scores (Automatic)" sheetId="4" r:id="rId7"/>
  </sheets>
  <definedNames/>
  <calcPr/>
  <extLst>
    <ext uri="GoogleSheetsCustomDataVersion1">
      <go:sheetsCustomData xmlns:go="http://customooxmlschemas.google.com/" r:id="rId8" roundtripDataSignature="AMtx7mhw/jGsi9HV8pWJVsiGCuD0Jbb25w=="/>
    </ext>
  </extLst>
</workbook>
</file>

<file path=xl/sharedStrings.xml><?xml version="1.0" encoding="utf-8"?>
<sst xmlns="http://schemas.openxmlformats.org/spreadsheetml/2006/main" count="269" uniqueCount="102">
  <si>
    <t>Team Name</t>
  </si>
  <si>
    <t>Player Name</t>
  </si>
  <si>
    <t>Bloomfield</t>
  </si>
  <si>
    <t xml:space="preserve">Mason Mackeprang </t>
  </si>
  <si>
    <t>The IN, OUT, and TOTAL scores are calcuated automatically.  If you edit those cells, they may stop working.</t>
  </si>
  <si>
    <t>Jackson Baur</t>
  </si>
  <si>
    <t>Jake Eckmann</t>
  </si>
  <si>
    <t>Jack Eckman</t>
  </si>
  <si>
    <t>Only adjust player or team names here.  If you edit elsewhere, they will no longer match.</t>
  </si>
  <si>
    <t>###</t>
  </si>
  <si>
    <t>Creighton</t>
  </si>
  <si>
    <t>Braxton Brockhaus</t>
  </si>
  <si>
    <t>Gage Burns</t>
  </si>
  <si>
    <t xml:space="preserve">Tyler Wagner </t>
  </si>
  <si>
    <t>Chase Pavlik</t>
  </si>
  <si>
    <t>Bryna Fanta</t>
  </si>
  <si>
    <t>Hartington-Newcastle</t>
  </si>
  <si>
    <t>Reece Morten</t>
  </si>
  <si>
    <t>Dayton Sudbeck</t>
  </si>
  <si>
    <t>Turner Dendinger</t>
  </si>
  <si>
    <t>Riley Sudbeck</t>
  </si>
  <si>
    <t>Carson Jones</t>
  </si>
  <si>
    <t>Homer</t>
  </si>
  <si>
    <t>Mauric Ford</t>
  </si>
  <si>
    <t>Keaton Sell</t>
  </si>
  <si>
    <t>Chance Halverson</t>
  </si>
  <si>
    <t>Cole Kirby</t>
  </si>
  <si>
    <t>Donovan Fogerty</t>
  </si>
  <si>
    <t>LCC</t>
  </si>
  <si>
    <t>Evan Schmidt</t>
  </si>
  <si>
    <t>Aidan Junck</t>
  </si>
  <si>
    <t xml:space="preserve">Jackson Hall </t>
  </si>
  <si>
    <t>Osmond</t>
  </si>
  <si>
    <t>Brady Stech</t>
  </si>
  <si>
    <t>Caden Wingert</t>
  </si>
  <si>
    <t>Baylen Guenther</t>
  </si>
  <si>
    <t>Plainview</t>
  </si>
  <si>
    <t>Riley Kaup</t>
  </si>
  <si>
    <t>Derek Rix</t>
  </si>
  <si>
    <t>Alizae Meija</t>
  </si>
  <si>
    <t>Ethan Rix</t>
  </si>
  <si>
    <t>Emma King</t>
  </si>
  <si>
    <t>Ponca</t>
  </si>
  <si>
    <t>Zach Fernau</t>
  </si>
  <si>
    <t>Grant Sprakel</t>
  </si>
  <si>
    <t>Chase Kastning</t>
  </si>
  <si>
    <t>Jacob Statema</t>
  </si>
  <si>
    <t>Miguel Balavantin</t>
  </si>
  <si>
    <t>Randolph</t>
  </si>
  <si>
    <t>Collyn Beal</t>
  </si>
  <si>
    <t>Tyson Junck</t>
  </si>
  <si>
    <t>Isaiah Salmon</t>
  </si>
  <si>
    <t>Bryson Eledge</t>
  </si>
  <si>
    <t>Ajay Gubbels</t>
  </si>
  <si>
    <t>TCNE</t>
  </si>
  <si>
    <t>Nate Oswald</t>
  </si>
  <si>
    <t>Garret Blank</t>
  </si>
  <si>
    <t>Cameron Ahlers</t>
  </si>
  <si>
    <t>Ryan Anderson</t>
  </si>
  <si>
    <t>Colton Beerman</t>
  </si>
  <si>
    <t>Wakefield</t>
  </si>
  <si>
    <t>Zach Boeshart</t>
  </si>
  <si>
    <t>Johnathan Birkley</t>
  </si>
  <si>
    <t>Kaden Kratke</t>
  </si>
  <si>
    <t>Jack Pommer</t>
  </si>
  <si>
    <t>Kolton Fischer</t>
  </si>
  <si>
    <t>Wausa</t>
  </si>
  <si>
    <t>Jon Nissen</t>
  </si>
  <si>
    <t>Michael Vanners</t>
  </si>
  <si>
    <t>Tug Dawson</t>
  </si>
  <si>
    <t>Tucker Wright</t>
  </si>
  <si>
    <t>Cashe Carlson</t>
  </si>
  <si>
    <t>Winnebago</t>
  </si>
  <si>
    <t>Eugene Decora</t>
  </si>
  <si>
    <t>Randy Decora</t>
  </si>
  <si>
    <t>Kelsi Decora</t>
  </si>
  <si>
    <t>Players</t>
  </si>
  <si>
    <t>OUT</t>
  </si>
  <si>
    <t>IN</t>
  </si>
  <si>
    <t>TOT</t>
  </si>
  <si>
    <t>Don't adjust team or player names on this page.  They come from the roster!</t>
  </si>
  <si>
    <t>David McCardle</t>
  </si>
  <si>
    <t>Team Scores</t>
  </si>
  <si>
    <t>1st</t>
  </si>
  <si>
    <t>2nd</t>
  </si>
  <si>
    <t>3rd</t>
  </si>
  <si>
    <t>4th</t>
  </si>
  <si>
    <t>5th</t>
  </si>
  <si>
    <t xml:space="preserve">The team total automatically takes the best four scores per team.  </t>
  </si>
  <si>
    <t>Team TOTAL</t>
  </si>
  <si>
    <t>If a player is not present or disqualified, fill out their row with a very high score (999, for example) to remove them from any calculations.</t>
  </si>
  <si>
    <t>Mauric Ford Davis</t>
  </si>
  <si>
    <t>Braden Waldow</t>
  </si>
  <si>
    <t>Andy Hausman</t>
  </si>
  <si>
    <t>Garrett Blanke</t>
  </si>
  <si>
    <t>Colton Beermann</t>
  </si>
  <si>
    <t>2021 Conference Golf Team Results</t>
  </si>
  <si>
    <t>2021 Lewis &amp; Clark Champions</t>
  </si>
  <si>
    <t>Lewis &amp; Clark Runner-Up</t>
  </si>
  <si>
    <t>Conference Tournament Individual Results</t>
  </si>
  <si>
    <t>Place</t>
  </si>
  <si>
    <t>Playoff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</si>
</sst>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Arial"/>
    </font>
    <font>
      <b/>
      <sz val="12.0"/>
      <color theme="1"/>
      <name val="Calibri"/>
    </font>
    <font>
      <b/>
      <i/>
      <sz val="20.0"/>
      <color theme="1"/>
      <name val="Calibri"/>
    </font>
    <font>
      <sz val="12.0"/>
      <color theme="1"/>
      <name val="Calibri"/>
    </font>
    <font/>
    <font>
      <sz val="12.0"/>
      <color theme="1"/>
    </font>
    <font>
      <sz val="16.0"/>
      <color theme="1"/>
      <name val="Calibri"/>
    </font>
    <font>
      <b/>
      <sz val="16.0"/>
      <color theme="1"/>
      <name val="Calibri"/>
    </font>
    <font>
      <b/>
      <sz val="20.0"/>
      <color theme="1"/>
    </font>
    <font>
      <b/>
      <sz val="15.0"/>
      <color theme="1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11">
    <border/>
    <border>
      <right style="thin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/>
    </xf>
    <xf borderId="0" fillId="0" fontId="3" numFmtId="0" xfId="0" applyAlignment="1" applyFont="1">
      <alignment horizontal="center" shrinkToFit="0" wrapText="1"/>
    </xf>
    <xf borderId="2" fillId="0" fontId="4" numFmtId="0" xfId="0" applyBorder="1" applyFont="1"/>
    <xf borderId="1" fillId="0" fontId="4" numFmtId="0" xfId="0" applyBorder="1" applyFont="1"/>
    <xf borderId="1" fillId="0" fontId="3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2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4" fillId="0" fontId="1" numFmtId="0" xfId="0" applyAlignment="1" applyBorder="1" applyFont="1">
      <alignment horizontal="left"/>
    </xf>
    <xf borderId="5" fillId="0" fontId="4" numFmtId="0" xfId="0" applyBorder="1" applyFont="1"/>
    <xf borderId="6" fillId="0" fontId="4" numFmtId="0" xfId="0" applyBorder="1" applyFont="1"/>
    <xf borderId="3" fillId="2" fontId="3" numFmtId="0" xfId="0" applyBorder="1" applyFill="1" applyFont="1"/>
    <xf borderId="3" fillId="3" fontId="3" numFmtId="0" xfId="0" applyAlignment="1" applyBorder="1" applyFill="1" applyFont="1">
      <alignment readingOrder="0"/>
    </xf>
    <xf borderId="3" fillId="4" fontId="3" numFmtId="0" xfId="0" applyBorder="1" applyFill="1" applyFont="1"/>
    <xf borderId="3" fillId="0" fontId="3" numFmtId="0" xfId="0" applyBorder="1" applyFont="1"/>
    <xf borderId="3" fillId="0" fontId="5" numFmtId="0" xfId="0" applyAlignment="1" applyBorder="1" applyFont="1">
      <alignment readingOrder="0"/>
    </xf>
    <xf borderId="3" fillId="3" fontId="3" numFmtId="0" xfId="0" applyBorder="1" applyFont="1"/>
    <xf borderId="7" fillId="2" fontId="6" numFmtId="0" xfId="0" applyAlignment="1" applyBorder="1" applyFont="1">
      <alignment horizontal="center"/>
    </xf>
    <xf borderId="8" fillId="0" fontId="4" numFmtId="0" xfId="0" applyBorder="1" applyFont="1"/>
    <xf borderId="4" fillId="2" fontId="3" numFmtId="0" xfId="0" applyAlignment="1" applyBorder="1" applyFont="1">
      <alignment horizontal="center"/>
    </xf>
    <xf borderId="0" fillId="0" fontId="3" numFmtId="0" xfId="0" applyFont="1"/>
    <xf borderId="9" fillId="0" fontId="4" numFmtId="0" xfId="0" applyBorder="1" applyFont="1"/>
    <xf borderId="10" fillId="0" fontId="4" numFmtId="0" xfId="0" applyBorder="1" applyFont="1"/>
    <xf borderId="4" fillId="0" fontId="7" numFmtId="0" xfId="0" applyAlignment="1" applyBorder="1" applyFont="1">
      <alignment horizontal="center" vertical="center"/>
    </xf>
    <xf borderId="0" fillId="0" fontId="8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 readingOrder="0"/>
    </xf>
    <xf borderId="3" fillId="0" fontId="3" numFmtId="0" xfId="0" applyAlignment="1" applyBorder="1" applyFont="1">
      <alignment horizontal="center"/>
    </xf>
    <xf borderId="0" fillId="0" fontId="5" numFmtId="0" xfId="0" applyAlignment="1" applyFont="1">
      <alignment horizontal="left" readingOrder="0"/>
    </xf>
    <xf borderId="0" fillId="0" fontId="9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3.33"/>
    <col customWidth="1" min="2" max="2" width="32.67"/>
    <col customWidth="1" min="3" max="9" width="10.56"/>
  </cols>
  <sheetData>
    <row r="1" ht="15.75" customHeight="1">
      <c r="A1" s="1" t="s">
        <v>0</v>
      </c>
      <c r="B1" s="1" t="s">
        <v>1</v>
      </c>
    </row>
    <row r="2" ht="15.75" customHeight="1">
      <c r="A2" s="2" t="s">
        <v>2</v>
      </c>
      <c r="B2" s="3" t="s">
        <v>3</v>
      </c>
      <c r="D2" s="4" t="s">
        <v>4</v>
      </c>
    </row>
    <row r="3" ht="15.75" customHeight="1">
      <c r="A3" s="5"/>
      <c r="B3" s="3" t="s">
        <v>5</v>
      </c>
    </row>
    <row r="4" ht="15.75" customHeight="1">
      <c r="A4" s="5"/>
      <c r="B4" s="3" t="s">
        <v>6</v>
      </c>
    </row>
    <row r="5" ht="15.75" customHeight="1">
      <c r="A5" s="5"/>
      <c r="B5" s="3" t="s">
        <v>7</v>
      </c>
      <c r="D5" s="4" t="s">
        <v>8</v>
      </c>
    </row>
    <row r="6" ht="16.5" customHeight="1">
      <c r="A6" s="6"/>
      <c r="B6" s="7" t="s">
        <v>9</v>
      </c>
    </row>
    <row r="7" ht="15.75" customHeight="1">
      <c r="A7" s="2" t="s">
        <v>10</v>
      </c>
      <c r="B7" s="3" t="s">
        <v>11</v>
      </c>
    </row>
    <row r="8" ht="15.75" customHeight="1">
      <c r="A8" s="5"/>
      <c r="B8" s="3" t="s">
        <v>12</v>
      </c>
      <c r="D8" s="4"/>
    </row>
    <row r="9" ht="15.75" customHeight="1">
      <c r="A9" s="5"/>
      <c r="B9" s="3" t="s">
        <v>13</v>
      </c>
    </row>
    <row r="10" ht="15.75" customHeight="1">
      <c r="A10" s="5"/>
      <c r="B10" s="3" t="s">
        <v>14</v>
      </c>
    </row>
    <row r="11" ht="16.5" customHeight="1">
      <c r="A11" s="6"/>
      <c r="B11" s="7" t="s">
        <v>15</v>
      </c>
      <c r="D11" s="4"/>
    </row>
    <row r="12" ht="15.75" customHeight="1">
      <c r="A12" s="2" t="s">
        <v>16</v>
      </c>
      <c r="B12" s="3" t="s">
        <v>17</v>
      </c>
    </row>
    <row r="13" ht="15.75" customHeight="1">
      <c r="A13" s="5"/>
      <c r="B13" s="3" t="s">
        <v>18</v>
      </c>
    </row>
    <row r="14" ht="15.75" customHeight="1">
      <c r="A14" s="5"/>
      <c r="B14" s="3" t="s">
        <v>19</v>
      </c>
    </row>
    <row r="15" ht="15.75" customHeight="1">
      <c r="A15" s="5"/>
      <c r="B15" s="3" t="s">
        <v>20</v>
      </c>
    </row>
    <row r="16" ht="16.5" customHeight="1">
      <c r="A16" s="6"/>
      <c r="B16" s="7" t="s">
        <v>21</v>
      </c>
    </row>
    <row r="17" ht="15.75" customHeight="1">
      <c r="A17" s="2" t="s">
        <v>22</v>
      </c>
      <c r="B17" s="3" t="s">
        <v>23</v>
      </c>
    </row>
    <row r="18" ht="15.75" customHeight="1">
      <c r="A18" s="5"/>
      <c r="B18" s="3" t="s">
        <v>24</v>
      </c>
    </row>
    <row r="19" ht="15.75" customHeight="1">
      <c r="A19" s="5"/>
      <c r="B19" s="3" t="s">
        <v>25</v>
      </c>
    </row>
    <row r="20" ht="15.75" customHeight="1">
      <c r="A20" s="5"/>
      <c r="B20" s="3" t="s">
        <v>26</v>
      </c>
    </row>
    <row r="21" ht="16.5" customHeight="1">
      <c r="A21" s="6"/>
      <c r="B21" s="7" t="s">
        <v>27</v>
      </c>
    </row>
    <row r="22" ht="15.75" customHeight="1">
      <c r="A22" s="2" t="s">
        <v>28</v>
      </c>
      <c r="B22" s="3" t="s">
        <v>29</v>
      </c>
    </row>
    <row r="23" ht="15.75" customHeight="1">
      <c r="A23" s="5"/>
      <c r="B23" s="3" t="s">
        <v>30</v>
      </c>
    </row>
    <row r="24" ht="15.75" customHeight="1">
      <c r="A24" s="5"/>
      <c r="B24" s="3" t="s">
        <v>31</v>
      </c>
    </row>
    <row r="25" ht="15.75" customHeight="1">
      <c r="A25" s="5"/>
      <c r="B25" s="3" t="s">
        <v>9</v>
      </c>
    </row>
    <row r="26" ht="15.75" customHeight="1">
      <c r="A26" s="6"/>
      <c r="B26" s="7" t="s">
        <v>9</v>
      </c>
    </row>
    <row r="27" ht="15.75" customHeight="1">
      <c r="A27" s="2" t="s">
        <v>32</v>
      </c>
      <c r="B27" s="3" t="s">
        <v>33</v>
      </c>
    </row>
    <row r="28" ht="15.75" customHeight="1">
      <c r="A28" s="5"/>
      <c r="B28" s="3" t="s">
        <v>34</v>
      </c>
    </row>
    <row r="29" ht="15.75" customHeight="1">
      <c r="A29" s="5"/>
      <c r="B29" s="3" t="s">
        <v>35</v>
      </c>
    </row>
    <row r="30" ht="15.75" customHeight="1">
      <c r="A30" s="5"/>
      <c r="B30" s="3" t="s">
        <v>9</v>
      </c>
    </row>
    <row r="31" ht="15.75" customHeight="1">
      <c r="A31" s="6"/>
      <c r="B31" s="7" t="s">
        <v>9</v>
      </c>
    </row>
    <row r="32" ht="15.75" customHeight="1">
      <c r="A32" s="2" t="s">
        <v>36</v>
      </c>
      <c r="B32" s="3" t="s">
        <v>37</v>
      </c>
    </row>
    <row r="33" ht="15.75" customHeight="1">
      <c r="A33" s="5"/>
      <c r="B33" s="3" t="s">
        <v>38</v>
      </c>
    </row>
    <row r="34" ht="15.75" customHeight="1">
      <c r="A34" s="5"/>
      <c r="B34" s="3" t="s">
        <v>39</v>
      </c>
    </row>
    <row r="35" ht="15.75" customHeight="1">
      <c r="A35" s="5"/>
      <c r="B35" s="3" t="s">
        <v>40</v>
      </c>
    </row>
    <row r="36" ht="15.75" customHeight="1">
      <c r="A36" s="6"/>
      <c r="B36" s="7" t="s">
        <v>41</v>
      </c>
    </row>
    <row r="37" ht="15.75" customHeight="1">
      <c r="A37" s="2" t="s">
        <v>42</v>
      </c>
      <c r="B37" s="8" t="s">
        <v>43</v>
      </c>
    </row>
    <row r="38" ht="15.75" customHeight="1">
      <c r="A38" s="5"/>
      <c r="B38" s="8" t="s">
        <v>44</v>
      </c>
    </row>
    <row r="39" ht="15.75" customHeight="1">
      <c r="A39" s="5"/>
      <c r="B39" s="8" t="s">
        <v>45</v>
      </c>
    </row>
    <row r="40" ht="15.75" customHeight="1">
      <c r="A40" s="5"/>
      <c r="B40" s="8" t="s">
        <v>46</v>
      </c>
    </row>
    <row r="41" ht="15.75" customHeight="1">
      <c r="A41" s="6"/>
      <c r="B41" s="8" t="s">
        <v>47</v>
      </c>
    </row>
    <row r="42" ht="15.75" customHeight="1">
      <c r="A42" s="2" t="s">
        <v>48</v>
      </c>
      <c r="B42" s="3" t="s">
        <v>49</v>
      </c>
    </row>
    <row r="43" ht="15.75" customHeight="1">
      <c r="A43" s="5"/>
      <c r="B43" s="3" t="s">
        <v>50</v>
      </c>
    </row>
    <row r="44" ht="15.75" customHeight="1">
      <c r="A44" s="5"/>
      <c r="B44" s="3" t="s">
        <v>51</v>
      </c>
    </row>
    <row r="45" ht="15.75" customHeight="1">
      <c r="A45" s="5"/>
      <c r="B45" s="3" t="s">
        <v>52</v>
      </c>
    </row>
    <row r="46" ht="15.75" customHeight="1">
      <c r="A46" s="6"/>
      <c r="B46" s="7" t="s">
        <v>53</v>
      </c>
    </row>
    <row r="47" ht="15.75" customHeight="1">
      <c r="A47" s="2" t="s">
        <v>54</v>
      </c>
      <c r="B47" s="3" t="s">
        <v>55</v>
      </c>
    </row>
    <row r="48" ht="15.75" customHeight="1">
      <c r="A48" s="5"/>
      <c r="B48" s="3" t="s">
        <v>56</v>
      </c>
    </row>
    <row r="49" ht="15.75" customHeight="1">
      <c r="A49" s="5"/>
      <c r="B49" s="3" t="s">
        <v>57</v>
      </c>
    </row>
    <row r="50" ht="15.75" customHeight="1">
      <c r="A50" s="5"/>
      <c r="B50" s="3" t="s">
        <v>58</v>
      </c>
    </row>
    <row r="51" ht="15.75" customHeight="1">
      <c r="A51" s="6"/>
      <c r="B51" s="7" t="s">
        <v>59</v>
      </c>
    </row>
    <row r="52" ht="15.75" customHeight="1">
      <c r="A52" s="2" t="s">
        <v>60</v>
      </c>
      <c r="B52" s="9" t="s">
        <v>61</v>
      </c>
    </row>
    <row r="53" ht="15.75" customHeight="1">
      <c r="A53" s="5"/>
      <c r="B53" s="9" t="s">
        <v>62</v>
      </c>
    </row>
    <row r="54" ht="15.75" customHeight="1">
      <c r="A54" s="5"/>
      <c r="B54" s="9" t="s">
        <v>63</v>
      </c>
    </row>
    <row r="55" ht="15.75" customHeight="1">
      <c r="A55" s="5"/>
      <c r="B55" s="9" t="s">
        <v>64</v>
      </c>
    </row>
    <row r="56" ht="15.75" customHeight="1">
      <c r="A56" s="6"/>
      <c r="B56" s="10" t="s">
        <v>65</v>
      </c>
    </row>
    <row r="57" ht="15.75" customHeight="1">
      <c r="A57" s="2" t="s">
        <v>66</v>
      </c>
      <c r="B57" s="3" t="s">
        <v>67</v>
      </c>
    </row>
    <row r="58" ht="15.75" customHeight="1">
      <c r="A58" s="5"/>
      <c r="B58" s="3" t="s">
        <v>68</v>
      </c>
    </row>
    <row r="59" ht="15.75" customHeight="1">
      <c r="A59" s="5"/>
      <c r="B59" s="3" t="s">
        <v>69</v>
      </c>
    </row>
    <row r="60" ht="15.75" customHeight="1">
      <c r="A60" s="5"/>
      <c r="B60" s="3" t="s">
        <v>70</v>
      </c>
    </row>
    <row r="61" ht="15.75" customHeight="1">
      <c r="A61" s="6"/>
      <c r="B61" s="7" t="s">
        <v>71</v>
      </c>
    </row>
    <row r="62" ht="15.75" customHeight="1">
      <c r="A62" s="2" t="s">
        <v>72</v>
      </c>
      <c r="B62" s="3" t="s">
        <v>73</v>
      </c>
    </row>
    <row r="63" ht="15.75" customHeight="1">
      <c r="A63" s="5"/>
      <c r="B63" s="3" t="s">
        <v>74</v>
      </c>
    </row>
    <row r="64" ht="15.75" customHeight="1">
      <c r="A64" s="5"/>
      <c r="B64" s="3" t="s">
        <v>75</v>
      </c>
    </row>
    <row r="65" ht="15.75" customHeight="1">
      <c r="A65" s="5"/>
      <c r="B65" s="3" t="s">
        <v>9</v>
      </c>
    </row>
    <row r="66" ht="15.75" customHeight="1">
      <c r="A66" s="6"/>
      <c r="B66" s="7" t="s">
        <v>9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2:A6"/>
    <mergeCell ref="D2:H3"/>
    <mergeCell ref="D5:H6"/>
    <mergeCell ref="A7:A11"/>
    <mergeCell ref="D8:H9"/>
    <mergeCell ref="D11:H13"/>
    <mergeCell ref="A12:A16"/>
    <mergeCell ref="A52:A56"/>
    <mergeCell ref="A57:A61"/>
    <mergeCell ref="A62:A66"/>
    <mergeCell ref="A17:A21"/>
    <mergeCell ref="A22:A26"/>
    <mergeCell ref="A27:A31"/>
    <mergeCell ref="A32:A36"/>
    <mergeCell ref="A37:A41"/>
    <mergeCell ref="A42:A46"/>
    <mergeCell ref="A47:A5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11"/>
    <col customWidth="1" min="2" max="22" width="4.33"/>
    <col customWidth="1" min="23" max="29" width="10.56"/>
  </cols>
  <sheetData>
    <row r="1" ht="15.75" customHeight="1">
      <c r="A1" s="11" t="str">
        <f>Rosters!A2</f>
        <v>Bloomfield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ht="15.75" customHeight="1">
      <c r="A2" s="14" t="s">
        <v>76</v>
      </c>
      <c r="B2" s="14">
        <v>1.0</v>
      </c>
      <c r="C2" s="14">
        <v>2.0</v>
      </c>
      <c r="D2" s="14">
        <v>3.0</v>
      </c>
      <c r="E2" s="14">
        <v>4.0</v>
      </c>
      <c r="F2" s="14">
        <v>5.0</v>
      </c>
      <c r="G2" s="14">
        <v>6.0</v>
      </c>
      <c r="H2" s="14">
        <v>7.0</v>
      </c>
      <c r="I2" s="14">
        <v>8.0</v>
      </c>
      <c r="J2" s="14">
        <v>9.0</v>
      </c>
      <c r="K2" s="15" t="s">
        <v>77</v>
      </c>
      <c r="L2" s="14">
        <v>10.0</v>
      </c>
      <c r="M2" s="14">
        <v>11.0</v>
      </c>
      <c r="N2" s="14">
        <v>12.0</v>
      </c>
      <c r="O2" s="14">
        <v>13.0</v>
      </c>
      <c r="P2" s="14">
        <v>14.0</v>
      </c>
      <c r="Q2" s="14">
        <v>15.0</v>
      </c>
      <c r="R2" s="14">
        <v>16.0</v>
      </c>
      <c r="S2" s="14">
        <v>17.0</v>
      </c>
      <c r="T2" s="14">
        <v>18.0</v>
      </c>
      <c r="U2" s="15" t="s">
        <v>78</v>
      </c>
      <c r="V2" s="16" t="s">
        <v>79</v>
      </c>
      <c r="Y2" s="4" t="s">
        <v>4</v>
      </c>
    </row>
    <row r="3" ht="15.75" customHeight="1">
      <c r="A3" s="17" t="str">
        <f>Rosters!B2</f>
        <v>Mason Mackeprang </v>
      </c>
      <c r="B3" s="18">
        <v>5.0</v>
      </c>
      <c r="C3" s="18">
        <v>5.0</v>
      </c>
      <c r="D3" s="18">
        <v>4.0</v>
      </c>
      <c r="E3" s="18">
        <v>8.0</v>
      </c>
      <c r="F3" s="18">
        <v>14.0</v>
      </c>
      <c r="G3" s="8">
        <v>4.0</v>
      </c>
      <c r="H3" s="8">
        <v>6.0</v>
      </c>
      <c r="I3" s="8">
        <v>4.0</v>
      </c>
      <c r="J3" s="8">
        <v>8.0</v>
      </c>
      <c r="K3" s="19">
        <f t="shared" ref="K3:K7" si="1">SUM(B3:J3)</f>
        <v>58</v>
      </c>
      <c r="L3" s="18">
        <v>6.0</v>
      </c>
      <c r="M3" s="18">
        <v>6.0</v>
      </c>
      <c r="N3" s="18">
        <v>5.0</v>
      </c>
      <c r="O3" s="18">
        <v>6.0</v>
      </c>
      <c r="P3" s="18">
        <v>8.0</v>
      </c>
      <c r="Q3" s="18">
        <v>5.0</v>
      </c>
      <c r="R3" s="18">
        <v>6.0</v>
      </c>
      <c r="S3" s="18">
        <v>3.0</v>
      </c>
      <c r="T3" s="18">
        <v>5.0</v>
      </c>
      <c r="U3" s="19">
        <f t="shared" ref="U3:U7" si="2">SUM(L3:T3)</f>
        <v>50</v>
      </c>
      <c r="V3" s="16">
        <f t="shared" ref="V3:V7" si="3">K3+U3</f>
        <v>108</v>
      </c>
    </row>
    <row r="4" ht="15.75" customHeight="1">
      <c r="A4" s="17" t="str">
        <f>Rosters!B3</f>
        <v>Jackson Baur</v>
      </c>
      <c r="B4" s="18">
        <v>6.0</v>
      </c>
      <c r="C4" s="18">
        <v>5.0</v>
      </c>
      <c r="D4" s="18">
        <v>4.0</v>
      </c>
      <c r="E4" s="18">
        <v>6.0</v>
      </c>
      <c r="F4" s="18">
        <v>13.0</v>
      </c>
      <c r="G4" s="18">
        <v>7.0</v>
      </c>
      <c r="H4" s="8">
        <v>7.0</v>
      </c>
      <c r="I4" s="8">
        <v>5.0</v>
      </c>
      <c r="J4" s="8">
        <v>8.0</v>
      </c>
      <c r="K4" s="19">
        <f t="shared" si="1"/>
        <v>61</v>
      </c>
      <c r="L4" s="18">
        <v>12.0</v>
      </c>
      <c r="M4" s="18">
        <v>7.0</v>
      </c>
      <c r="N4" s="18">
        <v>9.0</v>
      </c>
      <c r="O4" s="18">
        <v>16.0</v>
      </c>
      <c r="P4" s="18">
        <v>9.0</v>
      </c>
      <c r="Q4" s="18">
        <v>11.0</v>
      </c>
      <c r="R4" s="18">
        <v>6.0</v>
      </c>
      <c r="S4" s="18">
        <v>6.0</v>
      </c>
      <c r="T4" s="18">
        <v>5.0</v>
      </c>
      <c r="U4" s="19">
        <f t="shared" si="2"/>
        <v>81</v>
      </c>
      <c r="V4" s="16">
        <f t="shared" si="3"/>
        <v>142</v>
      </c>
    </row>
    <row r="5" ht="15.75" customHeight="1">
      <c r="A5" s="17" t="str">
        <f>Rosters!B4</f>
        <v>Jake Eckmann</v>
      </c>
      <c r="B5" s="8">
        <v>7.0</v>
      </c>
      <c r="C5" s="8">
        <v>7.0</v>
      </c>
      <c r="D5" s="8">
        <v>3.0</v>
      </c>
      <c r="E5" s="8">
        <v>12.0</v>
      </c>
      <c r="F5" s="8">
        <v>7.0</v>
      </c>
      <c r="G5" s="8">
        <v>8.0</v>
      </c>
      <c r="H5" s="8">
        <v>9.0</v>
      </c>
      <c r="I5" s="8">
        <v>4.0</v>
      </c>
      <c r="J5" s="8">
        <v>7.0</v>
      </c>
      <c r="K5" s="19">
        <f t="shared" si="1"/>
        <v>64</v>
      </c>
      <c r="L5" s="18">
        <v>7.0</v>
      </c>
      <c r="M5" s="18">
        <v>10.0</v>
      </c>
      <c r="N5" s="18">
        <v>8.0</v>
      </c>
      <c r="O5" s="18">
        <v>9.0</v>
      </c>
      <c r="P5" s="18">
        <v>12.0</v>
      </c>
      <c r="Q5" s="18">
        <v>7.0</v>
      </c>
      <c r="R5" s="18">
        <v>8.0</v>
      </c>
      <c r="S5" s="8">
        <v>6.0</v>
      </c>
      <c r="T5" s="8">
        <v>10.0</v>
      </c>
      <c r="U5" s="19">
        <f t="shared" si="2"/>
        <v>77</v>
      </c>
      <c r="V5" s="16">
        <f t="shared" si="3"/>
        <v>141</v>
      </c>
      <c r="Y5" s="4" t="s">
        <v>80</v>
      </c>
    </row>
    <row r="6" ht="15.75" customHeight="1">
      <c r="A6" s="8" t="s">
        <v>81</v>
      </c>
      <c r="B6" s="18">
        <v>5.0</v>
      </c>
      <c r="C6" s="18">
        <v>7.0</v>
      </c>
      <c r="D6" s="18">
        <v>7.0</v>
      </c>
      <c r="E6" s="18">
        <v>13.0</v>
      </c>
      <c r="F6" s="18">
        <v>8.0</v>
      </c>
      <c r="G6" s="18">
        <v>6.0</v>
      </c>
      <c r="H6" s="8">
        <v>10.0</v>
      </c>
      <c r="I6" s="8">
        <v>4.0</v>
      </c>
      <c r="J6" s="8">
        <v>7.0</v>
      </c>
      <c r="K6" s="19">
        <f t="shared" si="1"/>
        <v>67</v>
      </c>
      <c r="L6" s="18">
        <v>6.0</v>
      </c>
      <c r="M6" s="18">
        <v>6.0</v>
      </c>
      <c r="N6" s="18">
        <v>4.0</v>
      </c>
      <c r="O6" s="18">
        <v>9.0</v>
      </c>
      <c r="P6" s="18">
        <v>9.0</v>
      </c>
      <c r="Q6" s="18">
        <v>6.0</v>
      </c>
      <c r="R6" s="18">
        <v>10.0</v>
      </c>
      <c r="S6" s="18">
        <v>5.0</v>
      </c>
      <c r="T6" s="18">
        <v>10.0</v>
      </c>
      <c r="U6" s="19">
        <f t="shared" si="2"/>
        <v>65</v>
      </c>
      <c r="V6" s="16">
        <f t="shared" si="3"/>
        <v>132</v>
      </c>
    </row>
    <row r="7" ht="15.75" customHeight="1">
      <c r="A7" s="17" t="str">
        <f>Rosters!B6</f>
        <v>###</v>
      </c>
      <c r="B7" s="8">
        <v>999.0</v>
      </c>
      <c r="C7" s="8">
        <v>999.0</v>
      </c>
      <c r="D7" s="8">
        <v>999.0</v>
      </c>
      <c r="E7" s="8">
        <v>999.0</v>
      </c>
      <c r="F7" s="8">
        <v>999.0</v>
      </c>
      <c r="G7" s="8">
        <v>999.0</v>
      </c>
      <c r="H7" s="8">
        <v>999.0</v>
      </c>
      <c r="I7" s="8">
        <v>999.0</v>
      </c>
      <c r="J7" s="8">
        <v>999.0</v>
      </c>
      <c r="K7" s="19">
        <f t="shared" si="1"/>
        <v>8991</v>
      </c>
      <c r="L7" s="8"/>
      <c r="M7" s="8"/>
      <c r="N7" s="8"/>
      <c r="O7" s="8"/>
      <c r="P7" s="8"/>
      <c r="Q7" s="8"/>
      <c r="R7" s="8"/>
      <c r="S7" s="8"/>
      <c r="T7" s="8"/>
      <c r="U7" s="19">
        <f t="shared" si="2"/>
        <v>0</v>
      </c>
      <c r="V7" s="16">
        <f t="shared" si="3"/>
        <v>8991</v>
      </c>
    </row>
    <row r="8" ht="15.75" customHeight="1">
      <c r="A8" s="20" t="s">
        <v>82</v>
      </c>
      <c r="B8" s="21"/>
      <c r="C8" s="22" t="s">
        <v>83</v>
      </c>
      <c r="D8" s="13"/>
      <c r="E8" s="22" t="s">
        <v>84</v>
      </c>
      <c r="F8" s="13"/>
      <c r="G8" s="22" t="s">
        <v>85</v>
      </c>
      <c r="H8" s="13"/>
      <c r="I8" s="22" t="s">
        <v>86</v>
      </c>
      <c r="J8" s="13"/>
      <c r="K8" s="22" t="s">
        <v>87</v>
      </c>
      <c r="L8" s="13"/>
      <c r="T8" s="23"/>
      <c r="U8" s="23"/>
      <c r="V8" s="23"/>
      <c r="W8" s="23"/>
      <c r="X8" s="23"/>
      <c r="Y8" s="4" t="s">
        <v>88</v>
      </c>
    </row>
    <row r="9" ht="15.75" customHeight="1">
      <c r="A9" s="24"/>
      <c r="B9" s="25"/>
      <c r="C9" s="22">
        <f>MIN(V3:V7)</f>
        <v>108</v>
      </c>
      <c r="D9" s="13"/>
      <c r="E9" s="22">
        <f>SMALL(V3:V7,2)</f>
        <v>132</v>
      </c>
      <c r="F9" s="13"/>
      <c r="G9" s="22">
        <f>SMALL(V3:V7,3)</f>
        <v>141</v>
      </c>
      <c r="H9" s="13"/>
      <c r="I9" s="22">
        <f>SMALL(V3:V7,4)</f>
        <v>142</v>
      </c>
      <c r="J9" s="13"/>
      <c r="K9" s="22">
        <f>SMALL(V3:V7,5)</f>
        <v>8991</v>
      </c>
      <c r="L9" s="13"/>
    </row>
    <row r="10" ht="15.75" customHeight="1">
      <c r="A10" s="26" t="s">
        <v>89</v>
      </c>
      <c r="B10" s="13"/>
      <c r="C10" s="26">
        <f>SUM(C9:J9)</f>
        <v>523</v>
      </c>
      <c r="D10" s="13"/>
    </row>
    <row r="11" ht="15.75" customHeight="1">
      <c r="Y11" s="4" t="s">
        <v>90</v>
      </c>
    </row>
    <row r="12" ht="15.75" customHeight="1">
      <c r="A12" s="11" t="str">
        <f>Rosters!A7</f>
        <v>Creighton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ht="15.75" customHeight="1">
      <c r="A13" s="14" t="s">
        <v>76</v>
      </c>
      <c r="B13" s="14">
        <v>1.0</v>
      </c>
      <c r="C13" s="14">
        <v>2.0</v>
      </c>
      <c r="D13" s="14">
        <v>3.0</v>
      </c>
      <c r="E13" s="14">
        <v>4.0</v>
      </c>
      <c r="F13" s="14">
        <v>5.0</v>
      </c>
      <c r="G13" s="14">
        <v>6.0</v>
      </c>
      <c r="H13" s="14">
        <v>7.0</v>
      </c>
      <c r="I13" s="14">
        <v>8.0</v>
      </c>
      <c r="J13" s="14">
        <v>9.0</v>
      </c>
      <c r="K13" s="15" t="s">
        <v>77</v>
      </c>
      <c r="L13" s="14">
        <v>10.0</v>
      </c>
      <c r="M13" s="14">
        <v>11.0</v>
      </c>
      <c r="N13" s="14">
        <v>12.0</v>
      </c>
      <c r="O13" s="14">
        <v>13.0</v>
      </c>
      <c r="P13" s="14">
        <v>14.0</v>
      </c>
      <c r="Q13" s="14">
        <v>15.0</v>
      </c>
      <c r="R13" s="14">
        <v>16.0</v>
      </c>
      <c r="S13" s="14">
        <v>17.0</v>
      </c>
      <c r="T13" s="14">
        <v>18.0</v>
      </c>
      <c r="U13" s="15" t="s">
        <v>78</v>
      </c>
      <c r="V13" s="16" t="s">
        <v>79</v>
      </c>
    </row>
    <row r="14" ht="15.75" customHeight="1">
      <c r="A14" s="17" t="str">
        <f>Rosters!B7</f>
        <v>Braxton Brockhaus</v>
      </c>
      <c r="B14" s="8">
        <v>4.0</v>
      </c>
      <c r="C14" s="8">
        <v>5.0</v>
      </c>
      <c r="D14" s="8">
        <v>3.0</v>
      </c>
      <c r="E14" s="8">
        <v>5.0</v>
      </c>
      <c r="F14" s="8">
        <v>4.0</v>
      </c>
      <c r="G14" s="8">
        <v>4.0</v>
      </c>
      <c r="H14" s="8">
        <v>3.0</v>
      </c>
      <c r="I14" s="8">
        <v>3.0</v>
      </c>
      <c r="J14" s="8">
        <v>4.0</v>
      </c>
      <c r="K14" s="19">
        <f t="shared" ref="K14:K18" si="4">SUM(B14:J14)</f>
        <v>35</v>
      </c>
      <c r="L14" s="18">
        <v>4.0</v>
      </c>
      <c r="M14" s="18">
        <v>4.0</v>
      </c>
      <c r="N14" s="18">
        <v>3.0</v>
      </c>
      <c r="O14" s="18">
        <v>5.0</v>
      </c>
      <c r="P14" s="18">
        <v>4.0</v>
      </c>
      <c r="Q14" s="18">
        <v>6.0</v>
      </c>
      <c r="R14" s="18">
        <v>4.0</v>
      </c>
      <c r="S14" s="18">
        <v>4.0</v>
      </c>
      <c r="T14" s="18">
        <v>4.0</v>
      </c>
      <c r="U14" s="19">
        <f t="shared" ref="U14:U18" si="5">SUM(L14:T14)</f>
        <v>38</v>
      </c>
      <c r="V14" s="16">
        <f t="shared" ref="V14:V18" si="6">K14+U14</f>
        <v>73</v>
      </c>
    </row>
    <row r="15" ht="15.75" customHeight="1">
      <c r="A15" s="17" t="str">
        <f>Rosters!B8</f>
        <v>Gage Burns</v>
      </c>
      <c r="B15" s="8">
        <v>4.0</v>
      </c>
      <c r="C15" s="8">
        <v>5.0</v>
      </c>
      <c r="D15" s="8">
        <v>3.0</v>
      </c>
      <c r="E15" s="8">
        <v>6.0</v>
      </c>
      <c r="F15" s="8">
        <v>4.0</v>
      </c>
      <c r="G15" s="8">
        <v>4.0</v>
      </c>
      <c r="H15" s="8">
        <v>5.0</v>
      </c>
      <c r="I15" s="8">
        <v>6.0</v>
      </c>
      <c r="J15" s="8">
        <v>4.0</v>
      </c>
      <c r="K15" s="19">
        <f t="shared" si="4"/>
        <v>41</v>
      </c>
      <c r="L15" s="18">
        <v>4.0</v>
      </c>
      <c r="M15" s="18">
        <v>5.0</v>
      </c>
      <c r="N15" s="18">
        <v>4.0</v>
      </c>
      <c r="O15" s="18">
        <v>6.0</v>
      </c>
      <c r="P15" s="18">
        <v>5.0</v>
      </c>
      <c r="Q15" s="18">
        <v>4.0</v>
      </c>
      <c r="R15" s="18">
        <v>4.0</v>
      </c>
      <c r="S15" s="18">
        <v>3.0</v>
      </c>
      <c r="T15" s="18">
        <v>4.0</v>
      </c>
      <c r="U15" s="19">
        <f t="shared" si="5"/>
        <v>39</v>
      </c>
      <c r="V15" s="16">
        <f t="shared" si="6"/>
        <v>80</v>
      </c>
    </row>
    <row r="16" ht="15.75" customHeight="1">
      <c r="A16" s="17" t="str">
        <f>Rosters!B9</f>
        <v>Tyler Wagner </v>
      </c>
      <c r="B16" s="18">
        <v>7.0</v>
      </c>
      <c r="C16" s="18">
        <v>6.0</v>
      </c>
      <c r="D16" s="18">
        <v>4.0</v>
      </c>
      <c r="E16" s="8">
        <v>6.0</v>
      </c>
      <c r="F16" s="8">
        <v>5.0</v>
      </c>
      <c r="G16" s="8">
        <v>6.0</v>
      </c>
      <c r="H16" s="8">
        <v>6.0</v>
      </c>
      <c r="I16" s="8">
        <v>4.0</v>
      </c>
      <c r="J16" s="8">
        <v>5.0</v>
      </c>
      <c r="K16" s="19">
        <f t="shared" si="4"/>
        <v>49</v>
      </c>
      <c r="L16" s="18">
        <v>6.0</v>
      </c>
      <c r="M16" s="18">
        <v>5.0</v>
      </c>
      <c r="N16" s="18">
        <v>3.0</v>
      </c>
      <c r="O16" s="18">
        <v>6.0</v>
      </c>
      <c r="P16" s="18">
        <v>6.0</v>
      </c>
      <c r="Q16" s="18">
        <v>8.0</v>
      </c>
      <c r="R16" s="18">
        <v>5.0</v>
      </c>
      <c r="S16" s="18">
        <v>6.0</v>
      </c>
      <c r="T16" s="18">
        <v>5.0</v>
      </c>
      <c r="U16" s="19">
        <f t="shared" si="5"/>
        <v>50</v>
      </c>
      <c r="V16" s="16">
        <f t="shared" si="6"/>
        <v>99</v>
      </c>
    </row>
    <row r="17" ht="15.75" customHeight="1">
      <c r="A17" s="17" t="str">
        <f>Rosters!B10</f>
        <v>Chase Pavlik</v>
      </c>
      <c r="B17" s="18">
        <v>8.0</v>
      </c>
      <c r="C17" s="18">
        <v>6.0</v>
      </c>
      <c r="D17" s="18">
        <v>5.0</v>
      </c>
      <c r="E17" s="18">
        <v>7.0</v>
      </c>
      <c r="F17" s="18">
        <v>7.0</v>
      </c>
      <c r="G17" s="18">
        <v>7.0</v>
      </c>
      <c r="H17" s="8">
        <v>7.0</v>
      </c>
      <c r="I17" s="8">
        <v>5.0</v>
      </c>
      <c r="J17" s="8">
        <v>6.0</v>
      </c>
      <c r="K17" s="19">
        <f t="shared" si="4"/>
        <v>58</v>
      </c>
      <c r="L17" s="18">
        <v>4.0</v>
      </c>
      <c r="M17" s="18">
        <v>6.0</v>
      </c>
      <c r="N17" s="18">
        <v>4.0</v>
      </c>
      <c r="O17" s="18">
        <v>8.0</v>
      </c>
      <c r="P17" s="18">
        <v>5.0</v>
      </c>
      <c r="Q17" s="18">
        <v>8.0</v>
      </c>
      <c r="R17" s="18">
        <v>9.0</v>
      </c>
      <c r="S17" s="18">
        <v>4.0</v>
      </c>
      <c r="T17" s="18">
        <v>6.0</v>
      </c>
      <c r="U17" s="19">
        <f t="shared" si="5"/>
        <v>54</v>
      </c>
      <c r="V17" s="16">
        <f t="shared" si="6"/>
        <v>112</v>
      </c>
    </row>
    <row r="18" ht="15.75" customHeight="1">
      <c r="A18" s="17" t="str">
        <f>Rosters!B11</f>
        <v>Bryna Fanta</v>
      </c>
      <c r="B18" s="8">
        <v>11.0</v>
      </c>
      <c r="C18" s="8">
        <v>8.0</v>
      </c>
      <c r="D18" s="8">
        <v>5.0</v>
      </c>
      <c r="E18" s="8">
        <v>15.0</v>
      </c>
      <c r="F18" s="8">
        <v>23.0</v>
      </c>
      <c r="G18" s="8">
        <v>8.0</v>
      </c>
      <c r="H18" s="8">
        <v>9.0</v>
      </c>
      <c r="I18" s="8">
        <v>8.0</v>
      </c>
      <c r="J18" s="8">
        <v>22.0</v>
      </c>
      <c r="K18" s="19">
        <f t="shared" si="4"/>
        <v>109</v>
      </c>
      <c r="L18" s="18">
        <v>9.0</v>
      </c>
      <c r="M18" s="18">
        <v>8.0</v>
      </c>
      <c r="N18" s="18">
        <v>4.0</v>
      </c>
      <c r="O18" s="18">
        <v>13.0</v>
      </c>
      <c r="P18" s="18">
        <v>7.0</v>
      </c>
      <c r="Q18" s="18">
        <v>6.0</v>
      </c>
      <c r="R18" s="18">
        <v>12.0</v>
      </c>
      <c r="S18" s="18">
        <v>7.0</v>
      </c>
      <c r="T18" s="8">
        <v>14.0</v>
      </c>
      <c r="U18" s="19">
        <f t="shared" si="5"/>
        <v>80</v>
      </c>
      <c r="V18" s="16">
        <f t="shared" si="6"/>
        <v>189</v>
      </c>
    </row>
    <row r="19" ht="15.75" customHeight="1">
      <c r="A19" s="20" t="s">
        <v>82</v>
      </c>
      <c r="B19" s="21"/>
      <c r="C19" s="22" t="s">
        <v>83</v>
      </c>
      <c r="D19" s="13"/>
      <c r="E19" s="22" t="s">
        <v>84</v>
      </c>
      <c r="F19" s="13"/>
      <c r="G19" s="22" t="s">
        <v>85</v>
      </c>
      <c r="H19" s="13"/>
      <c r="I19" s="22" t="s">
        <v>86</v>
      </c>
      <c r="J19" s="13"/>
      <c r="K19" s="22" t="s">
        <v>87</v>
      </c>
      <c r="L19" s="13"/>
      <c r="T19" s="23"/>
      <c r="U19" s="23"/>
      <c r="V19" s="23"/>
    </row>
    <row r="20" ht="15.75" customHeight="1">
      <c r="A20" s="24"/>
      <c r="B20" s="25"/>
      <c r="C20" s="22">
        <f>MIN(V14:V18)</f>
        <v>73</v>
      </c>
      <c r="D20" s="13"/>
      <c r="E20" s="22">
        <f>SMALL(V14:V18,2)</f>
        <v>80</v>
      </c>
      <c r="F20" s="13"/>
      <c r="G20" s="22">
        <f>SMALL(V14:V18,3)</f>
        <v>99</v>
      </c>
      <c r="H20" s="13"/>
      <c r="I20" s="22">
        <f>SMALL(V14:V18,4)</f>
        <v>112</v>
      </c>
      <c r="J20" s="13"/>
      <c r="K20" s="22">
        <f>SMALL(V14:V18,5)</f>
        <v>189</v>
      </c>
      <c r="L20" s="13"/>
    </row>
    <row r="21" ht="15.75" customHeight="1">
      <c r="A21" s="26" t="s">
        <v>89</v>
      </c>
      <c r="B21" s="13"/>
      <c r="C21" s="26">
        <f>SUM(C20:J20)</f>
        <v>364</v>
      </c>
      <c r="D21" s="13"/>
    </row>
    <row r="22" ht="15.75" customHeight="1"/>
    <row r="23" ht="15.75" customHeight="1">
      <c r="A23" s="11" t="str">
        <f>Rosters!A12</f>
        <v>Hartington-Newcastle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ht="15.75" customHeight="1">
      <c r="A24" s="14" t="s">
        <v>76</v>
      </c>
      <c r="B24" s="14">
        <v>1.0</v>
      </c>
      <c r="C24" s="14">
        <v>2.0</v>
      </c>
      <c r="D24" s="14">
        <v>3.0</v>
      </c>
      <c r="E24" s="14">
        <v>4.0</v>
      </c>
      <c r="F24" s="14">
        <v>5.0</v>
      </c>
      <c r="G24" s="14">
        <v>6.0</v>
      </c>
      <c r="H24" s="14">
        <v>7.0</v>
      </c>
      <c r="I24" s="14">
        <v>8.0</v>
      </c>
      <c r="J24" s="14">
        <v>9.0</v>
      </c>
      <c r="K24" s="15" t="s">
        <v>77</v>
      </c>
      <c r="L24" s="14">
        <v>10.0</v>
      </c>
      <c r="M24" s="14">
        <v>11.0</v>
      </c>
      <c r="N24" s="14">
        <v>12.0</v>
      </c>
      <c r="O24" s="14">
        <v>13.0</v>
      </c>
      <c r="P24" s="14">
        <v>14.0</v>
      </c>
      <c r="Q24" s="14">
        <v>15.0</v>
      </c>
      <c r="R24" s="14">
        <v>16.0</v>
      </c>
      <c r="S24" s="14">
        <v>17.0</v>
      </c>
      <c r="T24" s="14">
        <v>18.0</v>
      </c>
      <c r="U24" s="15" t="s">
        <v>78</v>
      </c>
      <c r="V24" s="16" t="s">
        <v>79</v>
      </c>
    </row>
    <row r="25" ht="15.75" customHeight="1">
      <c r="A25" s="17" t="str">
        <f>Rosters!B12</f>
        <v>Reece Morten</v>
      </c>
      <c r="B25" s="8">
        <v>4.0</v>
      </c>
      <c r="C25" s="8">
        <v>6.0</v>
      </c>
      <c r="D25" s="8">
        <v>4.0</v>
      </c>
      <c r="E25" s="8">
        <v>8.0</v>
      </c>
      <c r="F25" s="8">
        <v>10.0</v>
      </c>
      <c r="G25" s="8">
        <v>6.0</v>
      </c>
      <c r="H25" s="8">
        <v>5.0</v>
      </c>
      <c r="I25" s="8">
        <v>4.0</v>
      </c>
      <c r="J25" s="8">
        <v>5.0</v>
      </c>
      <c r="K25" s="19">
        <f t="shared" ref="K25:K29" si="7">SUM(B25:J25)</f>
        <v>52</v>
      </c>
      <c r="L25" s="18">
        <v>6.0</v>
      </c>
      <c r="M25" s="18">
        <v>4.0</v>
      </c>
      <c r="N25" s="18">
        <v>4.0</v>
      </c>
      <c r="O25" s="18">
        <v>8.0</v>
      </c>
      <c r="P25" s="18">
        <v>9.0</v>
      </c>
      <c r="Q25" s="18">
        <v>5.0</v>
      </c>
      <c r="R25" s="18">
        <v>6.0</v>
      </c>
      <c r="S25" s="18">
        <v>4.0</v>
      </c>
      <c r="T25" s="18">
        <v>5.0</v>
      </c>
      <c r="U25" s="19">
        <f t="shared" ref="U25:U29" si="8">SUM(L25:T25)</f>
        <v>51</v>
      </c>
      <c r="V25" s="16">
        <f t="shared" ref="V25:V29" si="9">K25+U25</f>
        <v>103</v>
      </c>
    </row>
    <row r="26" ht="15.75" customHeight="1">
      <c r="A26" s="17" t="str">
        <f>Rosters!B13</f>
        <v>Dayton Sudbeck</v>
      </c>
      <c r="B26" s="18">
        <v>7.0</v>
      </c>
      <c r="C26" s="8">
        <v>7.0</v>
      </c>
      <c r="D26" s="8">
        <v>5.0</v>
      </c>
      <c r="E26" s="8">
        <v>7.0</v>
      </c>
      <c r="F26" s="8">
        <v>9.0</v>
      </c>
      <c r="G26" s="8">
        <v>6.0</v>
      </c>
      <c r="H26" s="8">
        <v>6.0</v>
      </c>
      <c r="I26" s="8">
        <v>4.0</v>
      </c>
      <c r="J26" s="8">
        <v>5.0</v>
      </c>
      <c r="K26" s="19">
        <f t="shared" si="7"/>
        <v>56</v>
      </c>
      <c r="L26" s="18">
        <v>5.0</v>
      </c>
      <c r="M26" s="18">
        <v>5.0</v>
      </c>
      <c r="N26" s="18">
        <v>6.0</v>
      </c>
      <c r="O26" s="18">
        <v>9.0</v>
      </c>
      <c r="P26" s="18">
        <v>7.0</v>
      </c>
      <c r="Q26" s="18">
        <v>7.0</v>
      </c>
      <c r="R26" s="18">
        <v>10.0</v>
      </c>
      <c r="S26" s="18">
        <v>5.0</v>
      </c>
      <c r="T26" s="18">
        <v>5.0</v>
      </c>
      <c r="U26" s="19">
        <f t="shared" si="8"/>
        <v>59</v>
      </c>
      <c r="V26" s="16">
        <f t="shared" si="9"/>
        <v>115</v>
      </c>
    </row>
    <row r="27" ht="15.75" customHeight="1">
      <c r="A27" s="17" t="str">
        <f>Rosters!B14</f>
        <v>Turner Dendinger</v>
      </c>
      <c r="B27" s="18">
        <v>5.0</v>
      </c>
      <c r="C27" s="18">
        <v>5.0</v>
      </c>
      <c r="D27" s="18">
        <v>4.0</v>
      </c>
      <c r="E27" s="8">
        <v>5.0</v>
      </c>
      <c r="F27" s="8">
        <v>7.0</v>
      </c>
      <c r="G27" s="8">
        <v>7.0</v>
      </c>
      <c r="H27" s="8">
        <v>4.0</v>
      </c>
      <c r="I27" s="8">
        <v>5.0</v>
      </c>
      <c r="J27" s="8">
        <v>5.0</v>
      </c>
      <c r="K27" s="19">
        <f t="shared" si="7"/>
        <v>47</v>
      </c>
      <c r="L27" s="18">
        <v>5.0</v>
      </c>
      <c r="M27" s="18">
        <v>5.0</v>
      </c>
      <c r="N27" s="18">
        <v>5.0</v>
      </c>
      <c r="O27" s="18">
        <v>6.0</v>
      </c>
      <c r="P27" s="18">
        <v>4.0</v>
      </c>
      <c r="Q27" s="18">
        <v>7.0</v>
      </c>
      <c r="R27" s="18">
        <v>5.0</v>
      </c>
      <c r="S27" s="18">
        <v>4.0</v>
      </c>
      <c r="T27" s="18">
        <v>6.0</v>
      </c>
      <c r="U27" s="19">
        <f t="shared" si="8"/>
        <v>47</v>
      </c>
      <c r="V27" s="16">
        <f t="shared" si="9"/>
        <v>94</v>
      </c>
    </row>
    <row r="28" ht="15.75" customHeight="1">
      <c r="A28" s="17" t="str">
        <f>Rosters!B15</f>
        <v>Riley Sudbeck</v>
      </c>
      <c r="B28" s="18">
        <v>9.0</v>
      </c>
      <c r="C28" s="18">
        <v>8.0</v>
      </c>
      <c r="D28" s="18">
        <v>4.0</v>
      </c>
      <c r="E28" s="18">
        <v>10.0</v>
      </c>
      <c r="F28" s="18">
        <v>8.0</v>
      </c>
      <c r="G28" s="8">
        <v>7.0</v>
      </c>
      <c r="H28" s="8">
        <v>8.0</v>
      </c>
      <c r="I28" s="8">
        <v>5.0</v>
      </c>
      <c r="J28" s="8">
        <v>8.0</v>
      </c>
      <c r="K28" s="19">
        <f t="shared" si="7"/>
        <v>67</v>
      </c>
      <c r="L28" s="18">
        <v>11.0</v>
      </c>
      <c r="M28" s="18">
        <v>6.0</v>
      </c>
      <c r="N28" s="18">
        <v>4.0</v>
      </c>
      <c r="O28" s="18">
        <v>7.0</v>
      </c>
      <c r="P28" s="18">
        <v>6.0</v>
      </c>
      <c r="Q28" s="18">
        <v>9.0</v>
      </c>
      <c r="R28" s="18">
        <v>7.0</v>
      </c>
      <c r="S28" s="18">
        <v>3.0</v>
      </c>
      <c r="T28" s="18">
        <v>8.0</v>
      </c>
      <c r="U28" s="19">
        <f t="shared" si="8"/>
        <v>61</v>
      </c>
      <c r="V28" s="16">
        <f t="shared" si="9"/>
        <v>128</v>
      </c>
    </row>
    <row r="29" ht="15.75" customHeight="1">
      <c r="A29" s="17" t="str">
        <f>Rosters!B16</f>
        <v>Carson Jones</v>
      </c>
      <c r="B29" s="18">
        <v>4.0</v>
      </c>
      <c r="C29" s="18">
        <v>5.0</v>
      </c>
      <c r="D29" s="18">
        <v>3.0</v>
      </c>
      <c r="E29" s="8">
        <v>7.0</v>
      </c>
      <c r="F29" s="8">
        <v>6.0</v>
      </c>
      <c r="G29" s="8">
        <v>5.0</v>
      </c>
      <c r="H29" s="8">
        <v>6.0</v>
      </c>
      <c r="I29" s="8">
        <v>5.0</v>
      </c>
      <c r="J29" s="8">
        <v>7.0</v>
      </c>
      <c r="K29" s="19">
        <f t="shared" si="7"/>
        <v>48</v>
      </c>
      <c r="L29" s="18">
        <v>6.0</v>
      </c>
      <c r="M29" s="18">
        <v>6.0</v>
      </c>
      <c r="N29" s="18">
        <v>4.0</v>
      </c>
      <c r="O29" s="18">
        <v>14.0</v>
      </c>
      <c r="P29" s="18">
        <v>6.0</v>
      </c>
      <c r="Q29" s="18">
        <v>4.0</v>
      </c>
      <c r="R29" s="18">
        <v>6.0</v>
      </c>
      <c r="S29" s="18">
        <v>4.0</v>
      </c>
      <c r="T29" s="18">
        <v>6.0</v>
      </c>
      <c r="U29" s="19">
        <f t="shared" si="8"/>
        <v>56</v>
      </c>
      <c r="V29" s="16">
        <f t="shared" si="9"/>
        <v>104</v>
      </c>
    </row>
    <row r="30" ht="15.75" customHeight="1">
      <c r="A30" s="20" t="s">
        <v>82</v>
      </c>
      <c r="B30" s="21"/>
      <c r="C30" s="22" t="s">
        <v>83</v>
      </c>
      <c r="D30" s="13"/>
      <c r="E30" s="22" t="s">
        <v>84</v>
      </c>
      <c r="F30" s="13"/>
      <c r="G30" s="22" t="s">
        <v>85</v>
      </c>
      <c r="H30" s="13"/>
      <c r="I30" s="22" t="s">
        <v>86</v>
      </c>
      <c r="J30" s="13"/>
      <c r="K30" s="22" t="s">
        <v>87</v>
      </c>
      <c r="L30" s="13"/>
      <c r="T30" s="23"/>
      <c r="U30" s="23"/>
      <c r="V30" s="23"/>
    </row>
    <row r="31" ht="15.75" customHeight="1">
      <c r="A31" s="24"/>
      <c r="B31" s="25"/>
      <c r="C31" s="22">
        <f>MIN(V25:V29)</f>
        <v>94</v>
      </c>
      <c r="D31" s="13"/>
      <c r="E31" s="22">
        <f>SMALL(V25:V29,2)</f>
        <v>103</v>
      </c>
      <c r="F31" s="13"/>
      <c r="G31" s="22">
        <f>SMALL(V25:V29,3)</f>
        <v>104</v>
      </c>
      <c r="H31" s="13"/>
      <c r="I31" s="22">
        <f>SMALL(V25:V29,4)</f>
        <v>115</v>
      </c>
      <c r="J31" s="13"/>
      <c r="K31" s="22">
        <f>SMALL(V25:V29,5)</f>
        <v>128</v>
      </c>
      <c r="L31" s="13"/>
    </row>
    <row r="32" ht="15.75" customHeight="1">
      <c r="A32" s="26" t="s">
        <v>89</v>
      </c>
      <c r="B32" s="13"/>
      <c r="C32" s="26">
        <f>SUM(C31:J31)</f>
        <v>416</v>
      </c>
      <c r="D32" s="13"/>
    </row>
    <row r="33" ht="15.75" customHeight="1"/>
    <row r="34" ht="15.75" customHeight="1">
      <c r="A34" s="11" t="str">
        <f>Rosters!A17</f>
        <v>Homer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</row>
    <row r="35" ht="15.75" customHeight="1">
      <c r="A35" s="14" t="s">
        <v>76</v>
      </c>
      <c r="B35" s="14">
        <v>1.0</v>
      </c>
      <c r="C35" s="14">
        <v>2.0</v>
      </c>
      <c r="D35" s="14">
        <v>3.0</v>
      </c>
      <c r="E35" s="14">
        <v>4.0</v>
      </c>
      <c r="F35" s="14">
        <v>5.0</v>
      </c>
      <c r="G35" s="14">
        <v>6.0</v>
      </c>
      <c r="H35" s="14">
        <v>7.0</v>
      </c>
      <c r="I35" s="14">
        <v>8.0</v>
      </c>
      <c r="J35" s="14">
        <v>9.0</v>
      </c>
      <c r="K35" s="15" t="s">
        <v>77</v>
      </c>
      <c r="L35" s="14">
        <v>10.0</v>
      </c>
      <c r="M35" s="14">
        <v>11.0</v>
      </c>
      <c r="N35" s="14">
        <v>12.0</v>
      </c>
      <c r="O35" s="14">
        <v>13.0</v>
      </c>
      <c r="P35" s="14">
        <v>14.0</v>
      </c>
      <c r="Q35" s="14">
        <v>15.0</v>
      </c>
      <c r="R35" s="14">
        <v>16.0</v>
      </c>
      <c r="S35" s="14">
        <v>17.0</v>
      </c>
      <c r="T35" s="14">
        <v>18.0</v>
      </c>
      <c r="U35" s="15" t="s">
        <v>78</v>
      </c>
      <c r="V35" s="16" t="s">
        <v>79</v>
      </c>
    </row>
    <row r="36" ht="15.75" customHeight="1">
      <c r="A36" s="8" t="s">
        <v>91</v>
      </c>
      <c r="B36" s="18">
        <v>7.0</v>
      </c>
      <c r="C36" s="18">
        <v>7.0</v>
      </c>
      <c r="D36" s="18">
        <v>3.0</v>
      </c>
      <c r="E36" s="18">
        <v>6.0</v>
      </c>
      <c r="F36" s="8">
        <v>6.0</v>
      </c>
      <c r="G36" s="8">
        <v>7.0</v>
      </c>
      <c r="H36" s="8">
        <v>8.0</v>
      </c>
      <c r="I36" s="8">
        <v>5.0</v>
      </c>
      <c r="J36" s="8">
        <v>7.0</v>
      </c>
      <c r="K36" s="19">
        <f t="shared" ref="K36:K40" si="10">SUM(B36:J36)</f>
        <v>56</v>
      </c>
      <c r="L36" s="18">
        <v>6.0</v>
      </c>
      <c r="M36" s="18">
        <v>6.0</v>
      </c>
      <c r="N36" s="18">
        <v>5.0</v>
      </c>
      <c r="O36" s="18">
        <v>8.0</v>
      </c>
      <c r="P36" s="18">
        <v>8.0</v>
      </c>
      <c r="Q36" s="18">
        <v>8.0</v>
      </c>
      <c r="R36" s="18">
        <v>10.0</v>
      </c>
      <c r="S36" s="18">
        <v>6.0</v>
      </c>
      <c r="T36" s="18">
        <v>8.0</v>
      </c>
      <c r="U36" s="19">
        <f t="shared" ref="U36:U40" si="11">SUM(L36:T36)</f>
        <v>65</v>
      </c>
      <c r="V36" s="16">
        <f t="shared" ref="V36:V40" si="12">K36+U36</f>
        <v>121</v>
      </c>
    </row>
    <row r="37" ht="15.75" customHeight="1">
      <c r="A37" s="8" t="s">
        <v>24</v>
      </c>
      <c r="B37" s="18">
        <v>10.0</v>
      </c>
      <c r="C37" s="18">
        <v>6.0</v>
      </c>
      <c r="D37" s="18">
        <v>9.0</v>
      </c>
      <c r="E37" s="18">
        <v>8.0</v>
      </c>
      <c r="F37" s="8">
        <v>8.0</v>
      </c>
      <c r="G37" s="8">
        <v>8.0</v>
      </c>
      <c r="H37" s="8">
        <v>7.0</v>
      </c>
      <c r="I37" s="8">
        <v>5.0</v>
      </c>
      <c r="J37" s="8">
        <v>8.0</v>
      </c>
      <c r="K37" s="19">
        <f t="shared" si="10"/>
        <v>69</v>
      </c>
      <c r="L37" s="18">
        <v>8.0</v>
      </c>
      <c r="M37" s="18">
        <v>8.0</v>
      </c>
      <c r="N37" s="18">
        <v>5.0</v>
      </c>
      <c r="O37" s="18">
        <v>6.0</v>
      </c>
      <c r="P37" s="18">
        <v>5.0</v>
      </c>
      <c r="Q37" s="18">
        <v>8.0</v>
      </c>
      <c r="R37" s="18">
        <v>6.0</v>
      </c>
      <c r="S37" s="18">
        <v>6.0</v>
      </c>
      <c r="T37" s="18">
        <v>8.0</v>
      </c>
      <c r="U37" s="19">
        <f t="shared" si="11"/>
        <v>60</v>
      </c>
      <c r="V37" s="16">
        <f t="shared" si="12"/>
        <v>129</v>
      </c>
    </row>
    <row r="38" ht="15.75" customHeight="1">
      <c r="A38" s="8" t="s">
        <v>25</v>
      </c>
      <c r="B38" s="18">
        <v>5.0</v>
      </c>
      <c r="C38" s="18">
        <v>5.0</v>
      </c>
      <c r="D38" s="18">
        <v>6.0</v>
      </c>
      <c r="E38" s="18">
        <v>7.0</v>
      </c>
      <c r="F38" s="18">
        <v>10.0</v>
      </c>
      <c r="G38" s="8">
        <v>7.0</v>
      </c>
      <c r="H38" s="8">
        <v>4.0</v>
      </c>
      <c r="I38" s="8">
        <v>6.0</v>
      </c>
      <c r="J38" s="8">
        <v>7.0</v>
      </c>
      <c r="K38" s="19">
        <f t="shared" si="10"/>
        <v>57</v>
      </c>
      <c r="L38" s="18">
        <v>8.0</v>
      </c>
      <c r="M38" s="18">
        <v>6.0</v>
      </c>
      <c r="N38" s="18">
        <v>5.0</v>
      </c>
      <c r="O38" s="18">
        <v>6.0</v>
      </c>
      <c r="P38" s="18">
        <v>8.0</v>
      </c>
      <c r="Q38" s="18">
        <v>4.0</v>
      </c>
      <c r="R38" s="18">
        <v>6.0</v>
      </c>
      <c r="S38" s="18">
        <v>5.0</v>
      </c>
      <c r="T38" s="18">
        <v>9.0</v>
      </c>
      <c r="U38" s="19">
        <f t="shared" si="11"/>
        <v>57</v>
      </c>
      <c r="V38" s="16">
        <f t="shared" si="12"/>
        <v>114</v>
      </c>
    </row>
    <row r="39" ht="15.75" customHeight="1">
      <c r="A39" s="8" t="s">
        <v>26</v>
      </c>
      <c r="B39" s="18">
        <v>7.0</v>
      </c>
      <c r="C39" s="18">
        <v>9.0</v>
      </c>
      <c r="D39" s="18">
        <v>7.0</v>
      </c>
      <c r="E39" s="18">
        <v>10.0</v>
      </c>
      <c r="F39" s="18">
        <v>10.0</v>
      </c>
      <c r="G39" s="18">
        <v>5.0</v>
      </c>
      <c r="H39" s="8">
        <v>7.0</v>
      </c>
      <c r="I39" s="8">
        <v>7.0</v>
      </c>
      <c r="J39" s="8">
        <v>9.0</v>
      </c>
      <c r="K39" s="19">
        <f t="shared" si="10"/>
        <v>71</v>
      </c>
      <c r="L39" s="18">
        <v>9.0</v>
      </c>
      <c r="M39" s="18">
        <v>6.0</v>
      </c>
      <c r="N39" s="18">
        <v>6.0</v>
      </c>
      <c r="O39" s="18">
        <v>9.0</v>
      </c>
      <c r="P39" s="18">
        <v>7.0</v>
      </c>
      <c r="Q39" s="18">
        <v>9.0</v>
      </c>
      <c r="R39" s="18">
        <v>13.0</v>
      </c>
      <c r="S39" s="18">
        <v>5.0</v>
      </c>
      <c r="T39" s="18">
        <v>11.0</v>
      </c>
      <c r="U39" s="19">
        <f t="shared" si="11"/>
        <v>75</v>
      </c>
      <c r="V39" s="16">
        <f t="shared" si="12"/>
        <v>146</v>
      </c>
    </row>
    <row r="40" ht="15.75" customHeight="1">
      <c r="A40" s="8" t="s">
        <v>27</v>
      </c>
      <c r="B40" s="8">
        <v>7.0</v>
      </c>
      <c r="C40" s="8">
        <v>7.0</v>
      </c>
      <c r="D40" s="8">
        <v>6.0</v>
      </c>
      <c r="E40" s="8">
        <v>12.0</v>
      </c>
      <c r="F40" s="8">
        <v>12.0</v>
      </c>
      <c r="G40" s="8">
        <v>8.0</v>
      </c>
      <c r="H40" s="8">
        <v>10.0</v>
      </c>
      <c r="I40" s="8">
        <v>5.0</v>
      </c>
      <c r="J40" s="8">
        <v>11.0</v>
      </c>
      <c r="K40" s="19">
        <f t="shared" si="10"/>
        <v>78</v>
      </c>
      <c r="L40" s="18">
        <v>7.0</v>
      </c>
      <c r="M40" s="18">
        <v>8.0</v>
      </c>
      <c r="N40" s="18">
        <v>7.0</v>
      </c>
      <c r="O40" s="18">
        <v>11.0</v>
      </c>
      <c r="P40" s="18">
        <v>9.0</v>
      </c>
      <c r="Q40" s="18">
        <v>9.0</v>
      </c>
      <c r="R40" s="18">
        <v>13.0</v>
      </c>
      <c r="S40" s="8">
        <v>5.0</v>
      </c>
      <c r="T40" s="8">
        <v>9.0</v>
      </c>
      <c r="U40" s="19">
        <f t="shared" si="11"/>
        <v>78</v>
      </c>
      <c r="V40" s="16">
        <f t="shared" si="12"/>
        <v>156</v>
      </c>
    </row>
    <row r="41" ht="15.75" customHeight="1">
      <c r="A41" s="20" t="s">
        <v>82</v>
      </c>
      <c r="B41" s="21"/>
      <c r="C41" s="22" t="s">
        <v>83</v>
      </c>
      <c r="D41" s="13"/>
      <c r="E41" s="22" t="s">
        <v>84</v>
      </c>
      <c r="F41" s="13"/>
      <c r="G41" s="22" t="s">
        <v>85</v>
      </c>
      <c r="H41" s="13"/>
      <c r="I41" s="22" t="s">
        <v>86</v>
      </c>
      <c r="J41" s="13"/>
      <c r="K41" s="22" t="s">
        <v>87</v>
      </c>
      <c r="L41" s="13"/>
      <c r="T41" s="23"/>
      <c r="U41" s="23"/>
      <c r="V41" s="23"/>
    </row>
    <row r="42" ht="15.75" customHeight="1">
      <c r="A42" s="24"/>
      <c r="B42" s="25"/>
      <c r="C42" s="22">
        <f>MIN(V36:V40)</f>
        <v>114</v>
      </c>
      <c r="D42" s="13"/>
      <c r="E42" s="22">
        <f>SMALL(V36:V40,2)</f>
        <v>121</v>
      </c>
      <c r="F42" s="13"/>
      <c r="G42" s="22">
        <f>SMALL(V36:V40,3)</f>
        <v>129</v>
      </c>
      <c r="H42" s="13"/>
      <c r="I42" s="22">
        <f>SMALL(V36:V40,4)</f>
        <v>146</v>
      </c>
      <c r="J42" s="13"/>
      <c r="K42" s="22">
        <f>SMALL(V36:V40,5)</f>
        <v>156</v>
      </c>
      <c r="L42" s="13"/>
    </row>
    <row r="43" ht="15.75" customHeight="1">
      <c r="A43" s="26" t="s">
        <v>89</v>
      </c>
      <c r="B43" s="13"/>
      <c r="C43" s="26">
        <f>SUM(C42:J42)</f>
        <v>510</v>
      </c>
      <c r="D43" s="13"/>
    </row>
    <row r="44" ht="15.75" customHeight="1"/>
    <row r="45" ht="15.75" customHeight="1">
      <c r="A45" s="11" t="str">
        <f>Rosters!A22</f>
        <v>LCC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</row>
    <row r="46" ht="15.75" customHeight="1">
      <c r="A46" s="14" t="s">
        <v>76</v>
      </c>
      <c r="B46" s="14">
        <v>1.0</v>
      </c>
      <c r="C46" s="14">
        <v>2.0</v>
      </c>
      <c r="D46" s="14">
        <v>3.0</v>
      </c>
      <c r="E46" s="14">
        <v>4.0</v>
      </c>
      <c r="F46" s="14">
        <v>5.0</v>
      </c>
      <c r="G46" s="14">
        <v>6.0</v>
      </c>
      <c r="H46" s="14">
        <v>7.0</v>
      </c>
      <c r="I46" s="14">
        <v>8.0</v>
      </c>
      <c r="J46" s="14">
        <v>9.0</v>
      </c>
      <c r="K46" s="15" t="s">
        <v>77</v>
      </c>
      <c r="L46" s="14">
        <v>10.0</v>
      </c>
      <c r="M46" s="14">
        <v>11.0</v>
      </c>
      <c r="N46" s="14">
        <v>12.0</v>
      </c>
      <c r="O46" s="14">
        <v>13.0</v>
      </c>
      <c r="P46" s="14">
        <v>14.0</v>
      </c>
      <c r="Q46" s="14">
        <v>15.0</v>
      </c>
      <c r="R46" s="14">
        <v>16.0</v>
      </c>
      <c r="S46" s="14">
        <v>17.0</v>
      </c>
      <c r="T46" s="14">
        <v>18.0</v>
      </c>
      <c r="U46" s="15" t="s">
        <v>78</v>
      </c>
      <c r="V46" s="16" t="s">
        <v>79</v>
      </c>
    </row>
    <row r="47" ht="15.75" customHeight="1">
      <c r="A47" s="17" t="str">
        <f>Rosters!B22</f>
        <v>Evan Schmidt</v>
      </c>
      <c r="B47" s="18">
        <v>7.0</v>
      </c>
      <c r="C47" s="8">
        <v>4.0</v>
      </c>
      <c r="D47" s="8">
        <v>5.0</v>
      </c>
      <c r="E47" s="8">
        <v>7.0</v>
      </c>
      <c r="F47" s="8">
        <v>7.0</v>
      </c>
      <c r="G47" s="8">
        <v>6.0</v>
      </c>
      <c r="H47" s="8">
        <v>5.0</v>
      </c>
      <c r="I47" s="8">
        <v>5.0</v>
      </c>
      <c r="J47" s="8">
        <v>5.0</v>
      </c>
      <c r="K47" s="19">
        <f t="shared" ref="K47:K51" si="13">SUM(B47:J47)</f>
        <v>51</v>
      </c>
      <c r="L47" s="18">
        <v>6.0</v>
      </c>
      <c r="M47" s="18">
        <v>5.0</v>
      </c>
      <c r="N47" s="18">
        <v>4.0</v>
      </c>
      <c r="O47" s="18">
        <v>8.0</v>
      </c>
      <c r="P47" s="18">
        <v>6.0</v>
      </c>
      <c r="Q47" s="18">
        <v>8.0</v>
      </c>
      <c r="R47" s="18">
        <v>5.0</v>
      </c>
      <c r="S47" s="18">
        <v>4.0</v>
      </c>
      <c r="T47" s="18">
        <v>5.0</v>
      </c>
      <c r="U47" s="19">
        <f t="shared" ref="U47:U51" si="14">SUM(L47:T47)</f>
        <v>51</v>
      </c>
      <c r="V47" s="16">
        <f t="shared" ref="V47:V51" si="15">K47+U47</f>
        <v>102</v>
      </c>
    </row>
    <row r="48" ht="15.75" customHeight="1">
      <c r="A48" s="17" t="str">
        <f>Rosters!B23</f>
        <v>Aidan Junck</v>
      </c>
      <c r="B48" s="18">
        <v>6.0</v>
      </c>
      <c r="C48" s="18">
        <v>6.0</v>
      </c>
      <c r="D48" s="18">
        <v>4.0</v>
      </c>
      <c r="E48" s="18">
        <v>7.0</v>
      </c>
      <c r="F48" s="8">
        <v>10.0</v>
      </c>
      <c r="G48" s="8">
        <v>4.0</v>
      </c>
      <c r="H48" s="8">
        <v>6.0</v>
      </c>
      <c r="I48" s="8">
        <v>5.0</v>
      </c>
      <c r="J48" s="8">
        <v>8.0</v>
      </c>
      <c r="K48" s="19">
        <f t="shared" si="13"/>
        <v>56</v>
      </c>
      <c r="L48" s="18">
        <v>5.0</v>
      </c>
      <c r="M48" s="18">
        <v>6.0</v>
      </c>
      <c r="N48" s="18">
        <v>4.0</v>
      </c>
      <c r="O48" s="18">
        <v>6.0</v>
      </c>
      <c r="P48" s="18">
        <v>6.0</v>
      </c>
      <c r="Q48" s="18">
        <v>5.0</v>
      </c>
      <c r="R48" s="18">
        <v>7.0</v>
      </c>
      <c r="S48" s="18">
        <v>5.0</v>
      </c>
      <c r="T48" s="18">
        <v>6.0</v>
      </c>
      <c r="U48" s="19">
        <f t="shared" si="14"/>
        <v>50</v>
      </c>
      <c r="V48" s="16">
        <f t="shared" si="15"/>
        <v>106</v>
      </c>
    </row>
    <row r="49" ht="15.75" customHeight="1">
      <c r="A49" s="17" t="str">
        <f>Rosters!B24</f>
        <v>Jackson Hall </v>
      </c>
      <c r="B49" s="8">
        <v>7.0</v>
      </c>
      <c r="C49" s="8">
        <v>7.0</v>
      </c>
      <c r="D49" s="8">
        <v>4.0</v>
      </c>
      <c r="E49" s="8">
        <v>10.0</v>
      </c>
      <c r="F49" s="8">
        <v>12.0</v>
      </c>
      <c r="G49" s="8">
        <v>7.0</v>
      </c>
      <c r="H49" s="8">
        <v>6.0</v>
      </c>
      <c r="I49" s="8">
        <v>5.0</v>
      </c>
      <c r="J49" s="8">
        <v>10.0</v>
      </c>
      <c r="K49" s="19">
        <f t="shared" si="13"/>
        <v>68</v>
      </c>
      <c r="L49" s="18">
        <v>5.0</v>
      </c>
      <c r="M49" s="18">
        <v>4.0</v>
      </c>
      <c r="N49" s="18">
        <v>2.0</v>
      </c>
      <c r="O49" s="18">
        <v>6.0</v>
      </c>
      <c r="P49" s="18">
        <v>6.0</v>
      </c>
      <c r="Q49" s="18">
        <v>7.0</v>
      </c>
      <c r="R49" s="8">
        <v>4.0</v>
      </c>
      <c r="S49" s="18">
        <v>5.0</v>
      </c>
      <c r="T49" s="18">
        <v>6.0</v>
      </c>
      <c r="U49" s="19">
        <f t="shared" si="14"/>
        <v>45</v>
      </c>
      <c r="V49" s="16">
        <f t="shared" si="15"/>
        <v>113</v>
      </c>
    </row>
    <row r="50" ht="15.75" customHeight="1">
      <c r="A50" s="17" t="str">
        <f>Rosters!B25</f>
        <v>###</v>
      </c>
      <c r="B50" s="8">
        <v>999.0</v>
      </c>
      <c r="C50" s="8">
        <v>999.0</v>
      </c>
      <c r="D50" s="8">
        <v>999.0</v>
      </c>
      <c r="E50" s="8">
        <v>999.0</v>
      </c>
      <c r="F50" s="8">
        <v>999.0</v>
      </c>
      <c r="G50" s="8">
        <v>999.0</v>
      </c>
      <c r="H50" s="8">
        <v>999.0</v>
      </c>
      <c r="I50" s="8">
        <v>999.0</v>
      </c>
      <c r="J50" s="8">
        <v>999.0</v>
      </c>
      <c r="K50" s="19">
        <f t="shared" si="13"/>
        <v>8991</v>
      </c>
      <c r="L50" s="17"/>
      <c r="M50" s="17"/>
      <c r="N50" s="17"/>
      <c r="O50" s="17"/>
      <c r="P50" s="17"/>
      <c r="Q50" s="17"/>
      <c r="R50" s="17"/>
      <c r="S50" s="17"/>
      <c r="T50" s="17"/>
      <c r="U50" s="19">
        <f t="shared" si="14"/>
        <v>0</v>
      </c>
      <c r="V50" s="16">
        <f t="shared" si="15"/>
        <v>8991</v>
      </c>
    </row>
    <row r="51" ht="15.75" customHeight="1">
      <c r="A51" s="17" t="str">
        <f>Rosters!B26</f>
        <v>###</v>
      </c>
      <c r="B51" s="8">
        <v>999.0</v>
      </c>
      <c r="C51" s="8">
        <v>999.0</v>
      </c>
      <c r="D51" s="8">
        <v>999.0</v>
      </c>
      <c r="E51" s="8">
        <v>999.0</v>
      </c>
      <c r="F51" s="8">
        <v>999.0</v>
      </c>
      <c r="G51" s="8">
        <v>999.0</v>
      </c>
      <c r="H51" s="8">
        <v>999.0</v>
      </c>
      <c r="I51" s="8">
        <v>999.0</v>
      </c>
      <c r="J51" s="8">
        <v>999.0</v>
      </c>
      <c r="K51" s="19">
        <f t="shared" si="13"/>
        <v>8991</v>
      </c>
      <c r="L51" s="17"/>
      <c r="M51" s="17"/>
      <c r="N51" s="17"/>
      <c r="O51" s="17"/>
      <c r="P51" s="17"/>
      <c r="Q51" s="17"/>
      <c r="R51" s="17"/>
      <c r="S51" s="17"/>
      <c r="T51" s="17"/>
      <c r="U51" s="19">
        <f t="shared" si="14"/>
        <v>0</v>
      </c>
      <c r="V51" s="16">
        <f t="shared" si="15"/>
        <v>8991</v>
      </c>
    </row>
    <row r="52" ht="15.75" customHeight="1">
      <c r="A52" s="20" t="s">
        <v>82</v>
      </c>
      <c r="B52" s="21"/>
      <c r="C52" s="22" t="s">
        <v>83</v>
      </c>
      <c r="D52" s="13"/>
      <c r="E52" s="22" t="s">
        <v>84</v>
      </c>
      <c r="F52" s="13"/>
      <c r="G52" s="22" t="s">
        <v>85</v>
      </c>
      <c r="H52" s="13"/>
      <c r="I52" s="22" t="s">
        <v>86</v>
      </c>
      <c r="J52" s="13"/>
      <c r="K52" s="22" t="s">
        <v>87</v>
      </c>
      <c r="L52" s="13"/>
      <c r="T52" s="23"/>
      <c r="U52" s="23"/>
      <c r="V52" s="23"/>
    </row>
    <row r="53" ht="15.75" customHeight="1">
      <c r="A53" s="24"/>
      <c r="B53" s="25"/>
      <c r="C53" s="22">
        <f>MIN(V47:V51)</f>
        <v>102</v>
      </c>
      <c r="D53" s="13"/>
      <c r="E53" s="22">
        <f>SMALL(V47:V51,2)</f>
        <v>106</v>
      </c>
      <c r="F53" s="13"/>
      <c r="G53" s="22">
        <f>SMALL(V47:V51,3)</f>
        <v>113</v>
      </c>
      <c r="H53" s="13"/>
      <c r="I53" s="22">
        <f>SMALL(V47:V51,4)</f>
        <v>8991</v>
      </c>
      <c r="J53" s="13"/>
      <c r="K53" s="22">
        <f>SMALL(V47:V51,5)</f>
        <v>8991</v>
      </c>
      <c r="L53" s="13"/>
    </row>
    <row r="54" ht="15.75" customHeight="1">
      <c r="A54" s="26" t="s">
        <v>89</v>
      </c>
      <c r="B54" s="13"/>
      <c r="C54" s="26">
        <f>SUM(C53:J53)</f>
        <v>9312</v>
      </c>
      <c r="D54" s="13"/>
    </row>
    <row r="55" ht="15.75" customHeight="1"/>
    <row r="56" ht="15.75" customHeight="1">
      <c r="A56" s="11" t="str">
        <f>Rosters!A27</f>
        <v>Osmond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</row>
    <row r="57" ht="15.75" customHeight="1">
      <c r="A57" s="14" t="s">
        <v>76</v>
      </c>
      <c r="B57" s="14">
        <v>1.0</v>
      </c>
      <c r="C57" s="14">
        <v>2.0</v>
      </c>
      <c r="D57" s="14">
        <v>3.0</v>
      </c>
      <c r="E57" s="14">
        <v>4.0</v>
      </c>
      <c r="F57" s="14">
        <v>5.0</v>
      </c>
      <c r="G57" s="14">
        <v>6.0</v>
      </c>
      <c r="H57" s="14">
        <v>7.0</v>
      </c>
      <c r="I57" s="14">
        <v>8.0</v>
      </c>
      <c r="J57" s="14">
        <v>9.0</v>
      </c>
      <c r="K57" s="15" t="s">
        <v>77</v>
      </c>
      <c r="L57" s="14">
        <v>10.0</v>
      </c>
      <c r="M57" s="14">
        <v>11.0</v>
      </c>
      <c r="N57" s="14">
        <v>12.0</v>
      </c>
      <c r="O57" s="14">
        <v>13.0</v>
      </c>
      <c r="P57" s="14">
        <v>14.0</v>
      </c>
      <c r="Q57" s="14">
        <v>15.0</v>
      </c>
      <c r="R57" s="14">
        <v>16.0</v>
      </c>
      <c r="S57" s="14">
        <v>17.0</v>
      </c>
      <c r="T57" s="14">
        <v>18.0</v>
      </c>
      <c r="U57" s="15" t="s">
        <v>78</v>
      </c>
      <c r="V57" s="16" t="s">
        <v>79</v>
      </c>
    </row>
    <row r="58" ht="15.75" customHeight="1">
      <c r="A58" s="17" t="str">
        <f>Rosters!B27</f>
        <v>Brady Stech</v>
      </c>
      <c r="B58" s="18">
        <v>8.0</v>
      </c>
      <c r="C58" s="18">
        <v>6.0</v>
      </c>
      <c r="D58" s="18">
        <v>5.0</v>
      </c>
      <c r="E58" s="18">
        <v>6.0</v>
      </c>
      <c r="F58" s="18">
        <v>8.0</v>
      </c>
      <c r="G58" s="8">
        <v>6.0</v>
      </c>
      <c r="H58" s="8">
        <v>6.0</v>
      </c>
      <c r="I58" s="8">
        <v>4.0</v>
      </c>
      <c r="J58" s="8">
        <v>10.0</v>
      </c>
      <c r="K58" s="19">
        <f t="shared" ref="K58:K62" si="16">SUM(B58:J58)</f>
        <v>59</v>
      </c>
      <c r="L58" s="18">
        <v>6.0</v>
      </c>
      <c r="M58" s="18">
        <v>6.0</v>
      </c>
      <c r="N58" s="18">
        <v>3.0</v>
      </c>
      <c r="O58" s="18">
        <v>7.0</v>
      </c>
      <c r="P58" s="18">
        <v>6.0</v>
      </c>
      <c r="Q58" s="18">
        <v>5.0</v>
      </c>
      <c r="R58" s="18">
        <v>7.0</v>
      </c>
      <c r="S58" s="18">
        <v>4.0</v>
      </c>
      <c r="T58" s="18">
        <v>6.0</v>
      </c>
      <c r="U58" s="19">
        <f t="shared" ref="U58:U62" si="17">SUM(L58:T58)</f>
        <v>50</v>
      </c>
      <c r="V58" s="16">
        <f t="shared" ref="V58:V62" si="18">K58+U58</f>
        <v>109</v>
      </c>
    </row>
    <row r="59" ht="15.75" customHeight="1">
      <c r="A59" s="17" t="str">
        <f>Rosters!B28</f>
        <v>Caden Wingert</v>
      </c>
      <c r="B59" s="18">
        <v>5.0</v>
      </c>
      <c r="C59" s="18">
        <v>6.0</v>
      </c>
      <c r="D59" s="18">
        <v>5.0</v>
      </c>
      <c r="E59" s="18">
        <v>8.0</v>
      </c>
      <c r="F59" s="18">
        <v>7.0</v>
      </c>
      <c r="G59" s="8">
        <v>9.0</v>
      </c>
      <c r="H59" s="8">
        <v>5.0</v>
      </c>
      <c r="I59" s="8">
        <v>5.0</v>
      </c>
      <c r="J59" s="8">
        <v>4.0</v>
      </c>
      <c r="K59" s="19">
        <f t="shared" si="16"/>
        <v>54</v>
      </c>
      <c r="L59" s="18">
        <v>8.0</v>
      </c>
      <c r="M59" s="18">
        <v>8.0</v>
      </c>
      <c r="N59" s="18">
        <v>4.0</v>
      </c>
      <c r="O59" s="18">
        <v>7.0</v>
      </c>
      <c r="P59" s="18">
        <v>7.0</v>
      </c>
      <c r="Q59" s="18">
        <v>9.0</v>
      </c>
      <c r="R59" s="18">
        <v>6.0</v>
      </c>
      <c r="S59" s="18">
        <v>4.0</v>
      </c>
      <c r="T59" s="18">
        <v>7.0</v>
      </c>
      <c r="U59" s="19">
        <f t="shared" si="17"/>
        <v>60</v>
      </c>
      <c r="V59" s="16">
        <f t="shared" si="18"/>
        <v>114</v>
      </c>
    </row>
    <row r="60" ht="15.75" customHeight="1">
      <c r="A60" s="17" t="str">
        <f>Rosters!B29</f>
        <v>Baylen Guenther</v>
      </c>
      <c r="B60" s="18">
        <v>8.0</v>
      </c>
      <c r="C60" s="18">
        <v>7.0</v>
      </c>
      <c r="D60" s="18">
        <v>3.0</v>
      </c>
      <c r="E60" s="18">
        <v>8.0</v>
      </c>
      <c r="F60" s="8">
        <v>7.0</v>
      </c>
      <c r="G60" s="8">
        <v>6.0</v>
      </c>
      <c r="H60" s="8">
        <v>5.0</v>
      </c>
      <c r="I60" s="8">
        <v>4.0</v>
      </c>
      <c r="J60" s="8">
        <v>5.0</v>
      </c>
      <c r="K60" s="15">
        <f t="shared" si="16"/>
        <v>53</v>
      </c>
      <c r="L60" s="18">
        <v>7.0</v>
      </c>
      <c r="M60" s="18">
        <v>7.0</v>
      </c>
      <c r="N60" s="18">
        <v>4.0</v>
      </c>
      <c r="O60" s="18">
        <v>7.0</v>
      </c>
      <c r="P60" s="18">
        <v>6.0</v>
      </c>
      <c r="Q60" s="18">
        <v>6.0</v>
      </c>
      <c r="R60" s="18">
        <v>7.0</v>
      </c>
      <c r="S60" s="18">
        <v>5.0</v>
      </c>
      <c r="T60" s="18">
        <v>5.0</v>
      </c>
      <c r="U60" s="19">
        <f t="shared" si="17"/>
        <v>54</v>
      </c>
      <c r="V60" s="16">
        <f t="shared" si="18"/>
        <v>107</v>
      </c>
    </row>
    <row r="61" ht="15.75" customHeight="1">
      <c r="A61" s="17" t="str">
        <f>Rosters!B30</f>
        <v>###</v>
      </c>
      <c r="B61" s="8">
        <v>999.0</v>
      </c>
      <c r="C61" s="8">
        <v>999.0</v>
      </c>
      <c r="D61" s="8">
        <v>999.0</v>
      </c>
      <c r="E61" s="8">
        <v>999.0</v>
      </c>
      <c r="F61" s="8">
        <v>999.0</v>
      </c>
      <c r="G61" s="8">
        <v>999.0</v>
      </c>
      <c r="H61" s="8">
        <v>999.0</v>
      </c>
      <c r="I61" s="8">
        <v>999.0</v>
      </c>
      <c r="J61" s="8">
        <v>999.0</v>
      </c>
      <c r="K61" s="19">
        <f t="shared" si="16"/>
        <v>8991</v>
      </c>
      <c r="L61" s="17"/>
      <c r="M61" s="17"/>
      <c r="N61" s="17"/>
      <c r="O61" s="17"/>
      <c r="P61" s="17"/>
      <c r="Q61" s="17"/>
      <c r="R61" s="17"/>
      <c r="S61" s="17"/>
      <c r="T61" s="17"/>
      <c r="U61" s="19">
        <f t="shared" si="17"/>
        <v>0</v>
      </c>
      <c r="V61" s="16">
        <f t="shared" si="18"/>
        <v>8991</v>
      </c>
    </row>
    <row r="62" ht="15.75" customHeight="1">
      <c r="A62" s="17" t="str">
        <f>Rosters!B31</f>
        <v>###</v>
      </c>
      <c r="B62" s="8">
        <v>999.0</v>
      </c>
      <c r="C62" s="8">
        <v>999.0</v>
      </c>
      <c r="D62" s="8">
        <v>999.0</v>
      </c>
      <c r="E62" s="8">
        <v>999.0</v>
      </c>
      <c r="F62" s="8">
        <v>999.0</v>
      </c>
      <c r="G62" s="8">
        <v>999.0</v>
      </c>
      <c r="H62" s="8">
        <v>999.0</v>
      </c>
      <c r="I62" s="8">
        <v>999.0</v>
      </c>
      <c r="J62" s="8">
        <v>999.0</v>
      </c>
      <c r="K62" s="19">
        <f t="shared" si="16"/>
        <v>8991</v>
      </c>
      <c r="L62" s="17"/>
      <c r="M62" s="17"/>
      <c r="N62" s="17"/>
      <c r="O62" s="17"/>
      <c r="P62" s="17"/>
      <c r="Q62" s="17"/>
      <c r="R62" s="17"/>
      <c r="S62" s="17"/>
      <c r="T62" s="17"/>
      <c r="U62" s="19">
        <f t="shared" si="17"/>
        <v>0</v>
      </c>
      <c r="V62" s="16">
        <f t="shared" si="18"/>
        <v>8991</v>
      </c>
    </row>
    <row r="63" ht="15.75" customHeight="1">
      <c r="A63" s="20" t="s">
        <v>82</v>
      </c>
      <c r="B63" s="21"/>
      <c r="C63" s="22" t="s">
        <v>83</v>
      </c>
      <c r="D63" s="13"/>
      <c r="E63" s="22" t="s">
        <v>84</v>
      </c>
      <c r="F63" s="13"/>
      <c r="G63" s="22" t="s">
        <v>85</v>
      </c>
      <c r="H63" s="13"/>
      <c r="I63" s="22" t="s">
        <v>86</v>
      </c>
      <c r="J63" s="13"/>
      <c r="K63" s="22" t="s">
        <v>87</v>
      </c>
      <c r="L63" s="13"/>
      <c r="T63" s="23"/>
      <c r="U63" s="23"/>
      <c r="V63" s="23"/>
    </row>
    <row r="64" ht="15.75" customHeight="1">
      <c r="A64" s="24"/>
      <c r="B64" s="25"/>
      <c r="C64" s="22">
        <f>MIN(V58:V62)</f>
        <v>107</v>
      </c>
      <c r="D64" s="13"/>
      <c r="E64" s="22">
        <f>SMALL(V58:V62,2)</f>
        <v>109</v>
      </c>
      <c r="F64" s="13"/>
      <c r="G64" s="22">
        <f>SMALL(V58:V62,3)</f>
        <v>114</v>
      </c>
      <c r="H64" s="13"/>
      <c r="I64" s="22">
        <f>SMALL(V58:V62,4)</f>
        <v>8991</v>
      </c>
      <c r="J64" s="13"/>
      <c r="K64" s="22">
        <f>SMALL(V58:V62,5)</f>
        <v>8991</v>
      </c>
      <c r="L64" s="13"/>
    </row>
    <row r="65" ht="15.75" customHeight="1">
      <c r="A65" s="26" t="s">
        <v>89</v>
      </c>
      <c r="B65" s="13"/>
      <c r="C65" s="26">
        <f>SUM(C64:J64)</f>
        <v>9321</v>
      </c>
      <c r="D65" s="13"/>
    </row>
    <row r="66" ht="15.75" customHeight="1"/>
    <row r="67" ht="15.75" customHeight="1">
      <c r="A67" s="11" t="str">
        <f>Rosters!A32</f>
        <v>Plainview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</row>
    <row r="68" ht="15.75" customHeight="1">
      <c r="A68" s="14" t="s">
        <v>76</v>
      </c>
      <c r="B68" s="14">
        <v>1.0</v>
      </c>
      <c r="C68" s="14">
        <v>2.0</v>
      </c>
      <c r="D68" s="14">
        <v>3.0</v>
      </c>
      <c r="E68" s="14">
        <v>4.0</v>
      </c>
      <c r="F68" s="14">
        <v>5.0</v>
      </c>
      <c r="G68" s="14">
        <v>6.0</v>
      </c>
      <c r="H68" s="14">
        <v>7.0</v>
      </c>
      <c r="I68" s="14">
        <v>8.0</v>
      </c>
      <c r="J68" s="14">
        <v>9.0</v>
      </c>
      <c r="K68" s="15" t="s">
        <v>77</v>
      </c>
      <c r="L68" s="14">
        <v>10.0</v>
      </c>
      <c r="M68" s="14">
        <v>11.0</v>
      </c>
      <c r="N68" s="14">
        <v>12.0</v>
      </c>
      <c r="O68" s="14">
        <v>13.0</v>
      </c>
      <c r="P68" s="14">
        <v>14.0</v>
      </c>
      <c r="Q68" s="14">
        <v>15.0</v>
      </c>
      <c r="R68" s="14">
        <v>16.0</v>
      </c>
      <c r="S68" s="14">
        <v>17.0</v>
      </c>
      <c r="T68" s="14">
        <v>18.0</v>
      </c>
      <c r="U68" s="15" t="s">
        <v>78</v>
      </c>
      <c r="V68" s="16" t="s">
        <v>79</v>
      </c>
    </row>
    <row r="69" ht="15.75" customHeight="1">
      <c r="A69" s="17" t="str">
        <f>Rosters!B32</f>
        <v>Riley Kaup</v>
      </c>
      <c r="B69" s="8">
        <v>5.0</v>
      </c>
      <c r="C69" s="8">
        <v>5.0</v>
      </c>
      <c r="D69" s="8">
        <v>3.0</v>
      </c>
      <c r="E69" s="8">
        <v>5.0</v>
      </c>
      <c r="F69" s="8">
        <v>5.0</v>
      </c>
      <c r="G69" s="8">
        <v>5.0</v>
      </c>
      <c r="H69" s="8">
        <v>5.0</v>
      </c>
      <c r="I69" s="8">
        <v>4.0</v>
      </c>
      <c r="J69" s="8">
        <v>4.0</v>
      </c>
      <c r="K69" s="19">
        <f t="shared" ref="K69:K73" si="19">SUM(B69:J69)</f>
        <v>41</v>
      </c>
      <c r="L69" s="18">
        <v>7.0</v>
      </c>
      <c r="M69" s="18">
        <v>5.0</v>
      </c>
      <c r="N69" s="18">
        <v>3.0</v>
      </c>
      <c r="O69" s="18">
        <v>6.0</v>
      </c>
      <c r="P69" s="18">
        <v>3.0</v>
      </c>
      <c r="Q69" s="18">
        <v>7.0</v>
      </c>
      <c r="R69" s="18">
        <v>5.0</v>
      </c>
      <c r="S69" s="18">
        <v>3.0</v>
      </c>
      <c r="T69" s="18">
        <v>5.0</v>
      </c>
      <c r="U69" s="19">
        <f t="shared" ref="U69:U73" si="20">SUM(L69:T69)</f>
        <v>44</v>
      </c>
      <c r="V69" s="16">
        <f t="shared" ref="V69:V73" si="21">K69+U69</f>
        <v>85</v>
      </c>
    </row>
    <row r="70" ht="15.75" customHeight="1">
      <c r="A70" s="8" t="s">
        <v>39</v>
      </c>
      <c r="B70" s="8">
        <v>5.0</v>
      </c>
      <c r="C70" s="8">
        <v>5.0</v>
      </c>
      <c r="D70" s="8">
        <v>4.0</v>
      </c>
      <c r="E70" s="8">
        <v>9.0</v>
      </c>
      <c r="F70" s="8">
        <v>7.0</v>
      </c>
      <c r="G70" s="8">
        <v>8.0</v>
      </c>
      <c r="H70" s="8">
        <v>6.0</v>
      </c>
      <c r="I70" s="8">
        <v>6.0</v>
      </c>
      <c r="J70" s="8">
        <v>11.0</v>
      </c>
      <c r="K70" s="19">
        <f t="shared" si="19"/>
        <v>61</v>
      </c>
      <c r="L70" s="18">
        <v>6.0</v>
      </c>
      <c r="M70" s="18">
        <v>6.0</v>
      </c>
      <c r="N70" s="18">
        <v>8.0</v>
      </c>
      <c r="O70" s="18">
        <v>10.0</v>
      </c>
      <c r="P70" s="18">
        <v>12.0</v>
      </c>
      <c r="Q70" s="18">
        <v>10.0</v>
      </c>
      <c r="R70" s="18">
        <v>10.0</v>
      </c>
      <c r="S70" s="18">
        <v>10.0</v>
      </c>
      <c r="T70" s="18">
        <v>10.0</v>
      </c>
      <c r="U70" s="19">
        <f t="shared" si="20"/>
        <v>82</v>
      </c>
      <c r="V70" s="16">
        <f t="shared" si="21"/>
        <v>143</v>
      </c>
    </row>
    <row r="71" ht="15.75" customHeight="1">
      <c r="A71" s="8" t="s">
        <v>38</v>
      </c>
      <c r="B71" s="18">
        <v>5.0</v>
      </c>
      <c r="C71" s="18">
        <v>6.0</v>
      </c>
      <c r="D71" s="18">
        <v>5.0</v>
      </c>
      <c r="E71" s="18">
        <v>8.0</v>
      </c>
      <c r="F71" s="8">
        <v>8.0</v>
      </c>
      <c r="G71" s="8">
        <v>7.0</v>
      </c>
      <c r="H71" s="8">
        <v>5.0</v>
      </c>
      <c r="I71" s="8">
        <v>5.0</v>
      </c>
      <c r="J71" s="8">
        <v>6.0</v>
      </c>
      <c r="K71" s="19">
        <f t="shared" si="19"/>
        <v>55</v>
      </c>
      <c r="L71" s="18">
        <v>5.0</v>
      </c>
      <c r="M71" s="18">
        <v>6.0</v>
      </c>
      <c r="N71" s="18">
        <v>5.0</v>
      </c>
      <c r="O71" s="18">
        <v>7.0</v>
      </c>
      <c r="P71" s="18">
        <v>6.0</v>
      </c>
      <c r="Q71" s="18">
        <v>9.0</v>
      </c>
      <c r="R71" s="18">
        <v>9.0</v>
      </c>
      <c r="S71" s="18">
        <v>4.0</v>
      </c>
      <c r="T71" s="18">
        <v>4.0</v>
      </c>
      <c r="U71" s="19">
        <f t="shared" si="20"/>
        <v>55</v>
      </c>
      <c r="V71" s="16">
        <f t="shared" si="21"/>
        <v>110</v>
      </c>
    </row>
    <row r="72" ht="15.75" customHeight="1">
      <c r="A72" s="8" t="s">
        <v>92</v>
      </c>
      <c r="B72" s="18">
        <v>7.0</v>
      </c>
      <c r="C72" s="18">
        <v>6.0</v>
      </c>
      <c r="D72" s="18">
        <v>4.0</v>
      </c>
      <c r="E72" s="18">
        <v>7.0</v>
      </c>
      <c r="F72" s="8">
        <v>8.0</v>
      </c>
      <c r="G72" s="8">
        <v>8.0</v>
      </c>
      <c r="H72" s="8">
        <v>6.0</v>
      </c>
      <c r="I72" s="8">
        <v>5.0</v>
      </c>
      <c r="J72" s="8">
        <v>5.0</v>
      </c>
      <c r="K72" s="19">
        <f t="shared" si="19"/>
        <v>56</v>
      </c>
      <c r="L72" s="18">
        <v>7.0</v>
      </c>
      <c r="M72" s="18">
        <v>6.0</v>
      </c>
      <c r="N72" s="18">
        <v>4.0</v>
      </c>
      <c r="O72" s="18">
        <v>7.0</v>
      </c>
      <c r="P72" s="18">
        <v>6.0</v>
      </c>
      <c r="Q72" s="18">
        <v>7.0</v>
      </c>
      <c r="R72" s="18">
        <v>5.0</v>
      </c>
      <c r="S72" s="18">
        <v>4.0</v>
      </c>
      <c r="T72" s="18">
        <v>6.0</v>
      </c>
      <c r="U72" s="19">
        <f t="shared" si="20"/>
        <v>52</v>
      </c>
      <c r="V72" s="16">
        <f t="shared" si="21"/>
        <v>108</v>
      </c>
    </row>
    <row r="73" ht="15.75" customHeight="1">
      <c r="A73" s="17" t="str">
        <f>Rosters!B36</f>
        <v>Emma King</v>
      </c>
      <c r="B73" s="18">
        <v>8.0</v>
      </c>
      <c r="C73" s="18">
        <v>8.0</v>
      </c>
      <c r="D73" s="18">
        <v>4.0</v>
      </c>
      <c r="E73" s="18">
        <v>7.0</v>
      </c>
      <c r="F73" s="18">
        <v>10.0</v>
      </c>
      <c r="G73" s="8">
        <v>8.0</v>
      </c>
      <c r="H73" s="8">
        <v>8.0</v>
      </c>
      <c r="I73" s="8">
        <v>6.0</v>
      </c>
      <c r="J73" s="8">
        <v>7.0</v>
      </c>
      <c r="K73" s="19">
        <f t="shared" si="19"/>
        <v>66</v>
      </c>
      <c r="L73" s="18">
        <v>7.0</v>
      </c>
      <c r="M73" s="18">
        <v>5.0</v>
      </c>
      <c r="N73" s="18">
        <v>4.0</v>
      </c>
      <c r="O73" s="18">
        <v>6.0</v>
      </c>
      <c r="P73" s="18">
        <v>8.0</v>
      </c>
      <c r="Q73" s="18">
        <v>6.0</v>
      </c>
      <c r="R73" s="18">
        <v>8.0</v>
      </c>
      <c r="S73" s="18">
        <v>4.0</v>
      </c>
      <c r="T73" s="18">
        <v>8.0</v>
      </c>
      <c r="U73" s="19">
        <f t="shared" si="20"/>
        <v>56</v>
      </c>
      <c r="V73" s="16">
        <f t="shared" si="21"/>
        <v>122</v>
      </c>
    </row>
    <row r="74" ht="15.75" customHeight="1">
      <c r="A74" s="20" t="s">
        <v>82</v>
      </c>
      <c r="B74" s="21"/>
      <c r="C74" s="22" t="s">
        <v>83</v>
      </c>
      <c r="D74" s="13"/>
      <c r="E74" s="22" t="s">
        <v>84</v>
      </c>
      <c r="F74" s="13"/>
      <c r="G74" s="22" t="s">
        <v>85</v>
      </c>
      <c r="H74" s="13"/>
      <c r="I74" s="22" t="s">
        <v>86</v>
      </c>
      <c r="J74" s="13"/>
      <c r="K74" s="22" t="s">
        <v>87</v>
      </c>
      <c r="L74" s="13"/>
      <c r="T74" s="23"/>
      <c r="U74" s="23"/>
      <c r="V74" s="23"/>
    </row>
    <row r="75" ht="15.75" customHeight="1">
      <c r="A75" s="24"/>
      <c r="B75" s="25"/>
      <c r="C75" s="22">
        <f>MIN(V69:V73)</f>
        <v>85</v>
      </c>
      <c r="D75" s="13"/>
      <c r="E75" s="22">
        <f>SMALL(V69:V73,2)</f>
        <v>108</v>
      </c>
      <c r="F75" s="13"/>
      <c r="G75" s="22">
        <f>SMALL(V69:V73,3)</f>
        <v>110</v>
      </c>
      <c r="H75" s="13"/>
      <c r="I75" s="22">
        <f>SMALL(V69:V73,4)</f>
        <v>122</v>
      </c>
      <c r="J75" s="13"/>
      <c r="K75" s="22">
        <f>SMALL(V69:V73,5)</f>
        <v>143</v>
      </c>
      <c r="L75" s="13"/>
    </row>
    <row r="76" ht="15.75" customHeight="1">
      <c r="A76" s="26" t="s">
        <v>89</v>
      </c>
      <c r="B76" s="13"/>
      <c r="C76" s="26">
        <f>SUM(C75:J75)</f>
        <v>425</v>
      </c>
      <c r="D76" s="13"/>
    </row>
    <row r="77" ht="15.75" customHeight="1"/>
    <row r="78" ht="15.75" customHeight="1">
      <c r="A78" s="11" t="str">
        <f>Rosters!A37</f>
        <v>Ponca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</row>
    <row r="79" ht="15.75" customHeight="1">
      <c r="A79" s="14" t="s">
        <v>76</v>
      </c>
      <c r="B79" s="14">
        <v>1.0</v>
      </c>
      <c r="C79" s="14">
        <v>2.0</v>
      </c>
      <c r="D79" s="14">
        <v>3.0</v>
      </c>
      <c r="E79" s="14">
        <v>4.0</v>
      </c>
      <c r="F79" s="14">
        <v>5.0</v>
      </c>
      <c r="G79" s="14">
        <v>6.0</v>
      </c>
      <c r="H79" s="14">
        <v>7.0</v>
      </c>
      <c r="I79" s="14">
        <v>8.0</v>
      </c>
      <c r="J79" s="14">
        <v>9.0</v>
      </c>
      <c r="K79" s="15" t="s">
        <v>77</v>
      </c>
      <c r="L79" s="14">
        <v>10.0</v>
      </c>
      <c r="M79" s="14">
        <v>11.0</v>
      </c>
      <c r="N79" s="14">
        <v>12.0</v>
      </c>
      <c r="O79" s="14">
        <v>13.0</v>
      </c>
      <c r="P79" s="14">
        <v>14.0</v>
      </c>
      <c r="Q79" s="14">
        <v>15.0</v>
      </c>
      <c r="R79" s="14">
        <v>16.0</v>
      </c>
      <c r="S79" s="14">
        <v>17.0</v>
      </c>
      <c r="T79" s="14">
        <v>18.0</v>
      </c>
      <c r="U79" s="15" t="s">
        <v>78</v>
      </c>
      <c r="V79" s="16" t="s">
        <v>79</v>
      </c>
    </row>
    <row r="80" ht="15.75" customHeight="1">
      <c r="A80" s="8" t="s">
        <v>43</v>
      </c>
      <c r="B80" s="18">
        <v>5.0</v>
      </c>
      <c r="C80" s="8">
        <v>5.0</v>
      </c>
      <c r="D80" s="8">
        <v>4.0</v>
      </c>
      <c r="E80" s="8">
        <v>7.0</v>
      </c>
      <c r="F80" s="8">
        <v>6.0</v>
      </c>
      <c r="G80" s="8">
        <v>4.0</v>
      </c>
      <c r="H80" s="8">
        <v>4.0</v>
      </c>
      <c r="I80" s="8">
        <v>3.0</v>
      </c>
      <c r="J80" s="8">
        <v>5.0</v>
      </c>
      <c r="K80" s="19">
        <f t="shared" ref="K80:K84" si="22">SUM(B80:J80)</f>
        <v>43</v>
      </c>
      <c r="L80" s="18">
        <v>5.0</v>
      </c>
      <c r="M80" s="18">
        <v>5.0</v>
      </c>
      <c r="N80" s="18">
        <v>4.0</v>
      </c>
      <c r="O80" s="18">
        <v>6.0</v>
      </c>
      <c r="P80" s="18">
        <v>7.0</v>
      </c>
      <c r="Q80" s="18">
        <v>5.0</v>
      </c>
      <c r="R80" s="18">
        <v>7.0</v>
      </c>
      <c r="S80" s="18">
        <v>5.0</v>
      </c>
      <c r="T80" s="18">
        <v>5.0</v>
      </c>
      <c r="U80" s="19">
        <f t="shared" ref="U80:U84" si="23">SUM(L80:T80)</f>
        <v>49</v>
      </c>
      <c r="V80" s="16">
        <f t="shared" ref="V80:V84" si="24">K80+U80</f>
        <v>92</v>
      </c>
    </row>
    <row r="81" ht="15.75" customHeight="1">
      <c r="A81" s="8" t="s">
        <v>44</v>
      </c>
      <c r="B81" s="18">
        <v>6.0</v>
      </c>
      <c r="C81" s="8">
        <v>6.0</v>
      </c>
      <c r="D81" s="8">
        <v>4.0</v>
      </c>
      <c r="E81" s="8">
        <v>7.0</v>
      </c>
      <c r="F81" s="8">
        <v>6.0</v>
      </c>
      <c r="G81" s="8">
        <v>5.0</v>
      </c>
      <c r="H81" s="8">
        <v>5.0</v>
      </c>
      <c r="I81" s="8">
        <v>4.0</v>
      </c>
      <c r="J81" s="8">
        <v>6.0</v>
      </c>
      <c r="K81" s="19">
        <f t="shared" si="22"/>
        <v>49</v>
      </c>
      <c r="L81" s="18">
        <v>6.0</v>
      </c>
      <c r="M81" s="18">
        <v>4.0</v>
      </c>
      <c r="N81" s="18">
        <v>3.0</v>
      </c>
      <c r="O81" s="18">
        <v>6.0</v>
      </c>
      <c r="P81" s="18">
        <v>7.0</v>
      </c>
      <c r="Q81" s="18">
        <v>6.0</v>
      </c>
      <c r="R81" s="18">
        <v>5.0</v>
      </c>
      <c r="S81" s="18">
        <v>3.0</v>
      </c>
      <c r="T81" s="18">
        <v>4.0</v>
      </c>
      <c r="U81" s="19">
        <f t="shared" si="23"/>
        <v>44</v>
      </c>
      <c r="V81" s="16">
        <f t="shared" si="24"/>
        <v>93</v>
      </c>
    </row>
    <row r="82" ht="15.75" customHeight="1">
      <c r="A82" s="8" t="s">
        <v>45</v>
      </c>
      <c r="B82" s="18">
        <v>4.0</v>
      </c>
      <c r="C82" s="18">
        <v>5.0</v>
      </c>
      <c r="D82" s="8">
        <v>4.0</v>
      </c>
      <c r="E82" s="8">
        <v>9.0</v>
      </c>
      <c r="F82" s="8">
        <v>7.0</v>
      </c>
      <c r="G82" s="8">
        <v>8.0</v>
      </c>
      <c r="H82" s="8">
        <v>4.0</v>
      </c>
      <c r="I82" s="8">
        <v>3.0</v>
      </c>
      <c r="J82" s="8">
        <v>6.0</v>
      </c>
      <c r="K82" s="19">
        <f t="shared" si="22"/>
        <v>50</v>
      </c>
      <c r="L82" s="18">
        <v>6.0</v>
      </c>
      <c r="M82" s="18">
        <v>5.0</v>
      </c>
      <c r="N82" s="18">
        <v>4.0</v>
      </c>
      <c r="O82" s="18">
        <v>5.0</v>
      </c>
      <c r="P82" s="18">
        <v>4.0</v>
      </c>
      <c r="Q82" s="18">
        <v>6.0</v>
      </c>
      <c r="R82" s="18">
        <v>8.0</v>
      </c>
      <c r="S82" s="18">
        <v>5.0</v>
      </c>
      <c r="T82" s="18">
        <v>6.0</v>
      </c>
      <c r="U82" s="19">
        <f t="shared" si="23"/>
        <v>49</v>
      </c>
      <c r="V82" s="16">
        <f t="shared" si="24"/>
        <v>99</v>
      </c>
    </row>
    <row r="83" ht="15.75" customHeight="1">
      <c r="A83" s="8" t="s">
        <v>46</v>
      </c>
      <c r="B83" s="18">
        <v>6.0</v>
      </c>
      <c r="C83" s="18">
        <v>6.0</v>
      </c>
      <c r="D83" s="18">
        <v>7.0</v>
      </c>
      <c r="E83" s="8">
        <v>10.0</v>
      </c>
      <c r="F83" s="8">
        <v>4.0</v>
      </c>
      <c r="G83" s="8">
        <v>6.0</v>
      </c>
      <c r="H83" s="8">
        <v>5.0</v>
      </c>
      <c r="I83" s="8">
        <v>4.0</v>
      </c>
      <c r="J83" s="8">
        <v>4.0</v>
      </c>
      <c r="K83" s="19">
        <f t="shared" si="22"/>
        <v>52</v>
      </c>
      <c r="L83" s="18">
        <v>7.0</v>
      </c>
      <c r="M83" s="18">
        <v>6.0</v>
      </c>
      <c r="N83" s="18">
        <v>4.0</v>
      </c>
      <c r="O83" s="18">
        <v>7.0</v>
      </c>
      <c r="P83" s="18">
        <v>8.0</v>
      </c>
      <c r="Q83" s="18">
        <v>5.0</v>
      </c>
      <c r="R83" s="18">
        <v>8.0</v>
      </c>
      <c r="S83" s="18">
        <v>4.0</v>
      </c>
      <c r="T83" s="18">
        <v>5.0</v>
      </c>
      <c r="U83" s="19">
        <f t="shared" si="23"/>
        <v>54</v>
      </c>
      <c r="V83" s="16">
        <f t="shared" si="24"/>
        <v>106</v>
      </c>
    </row>
    <row r="84" ht="15.75" customHeight="1">
      <c r="A84" s="8" t="s">
        <v>47</v>
      </c>
      <c r="B84" s="18">
        <v>5.0</v>
      </c>
      <c r="C84" s="18">
        <v>7.0</v>
      </c>
      <c r="D84" s="18">
        <v>6.0</v>
      </c>
      <c r="E84" s="8">
        <v>7.0</v>
      </c>
      <c r="F84" s="8">
        <v>5.0</v>
      </c>
      <c r="G84" s="8">
        <v>5.0</v>
      </c>
      <c r="H84" s="8">
        <v>7.0</v>
      </c>
      <c r="I84" s="8">
        <v>5.0</v>
      </c>
      <c r="J84" s="8">
        <v>7.0</v>
      </c>
      <c r="K84" s="19">
        <f t="shared" si="22"/>
        <v>54</v>
      </c>
      <c r="L84" s="18">
        <v>5.0</v>
      </c>
      <c r="M84" s="18">
        <v>5.0</v>
      </c>
      <c r="N84" s="18">
        <v>6.0</v>
      </c>
      <c r="O84" s="18">
        <v>6.0</v>
      </c>
      <c r="P84" s="18">
        <v>8.0</v>
      </c>
      <c r="Q84" s="18">
        <v>6.0</v>
      </c>
      <c r="R84" s="18">
        <v>6.0</v>
      </c>
      <c r="S84" s="18">
        <v>4.0</v>
      </c>
      <c r="T84" s="18">
        <v>6.0</v>
      </c>
      <c r="U84" s="19">
        <f t="shared" si="23"/>
        <v>52</v>
      </c>
      <c r="V84" s="16">
        <f t="shared" si="24"/>
        <v>106</v>
      </c>
    </row>
    <row r="85" ht="15.75" customHeight="1">
      <c r="A85" s="20" t="s">
        <v>82</v>
      </c>
      <c r="B85" s="21"/>
      <c r="C85" s="22" t="s">
        <v>83</v>
      </c>
      <c r="D85" s="13"/>
      <c r="E85" s="22" t="s">
        <v>84</v>
      </c>
      <c r="F85" s="13"/>
      <c r="G85" s="22" t="s">
        <v>85</v>
      </c>
      <c r="H85" s="13"/>
      <c r="I85" s="22" t="s">
        <v>86</v>
      </c>
      <c r="J85" s="13"/>
      <c r="K85" s="22" t="s">
        <v>87</v>
      </c>
      <c r="L85" s="13"/>
      <c r="T85" s="23"/>
      <c r="U85" s="23"/>
      <c r="V85" s="23"/>
    </row>
    <row r="86" ht="15.75" customHeight="1">
      <c r="A86" s="24"/>
      <c r="B86" s="25"/>
      <c r="C86" s="22">
        <f>MIN(V80:V84)</f>
        <v>92</v>
      </c>
      <c r="D86" s="13"/>
      <c r="E86" s="22">
        <f>SMALL(V80:V84,2)</f>
        <v>93</v>
      </c>
      <c r="F86" s="13"/>
      <c r="G86" s="22">
        <f>SMALL(V80:V84,3)</f>
        <v>99</v>
      </c>
      <c r="H86" s="13"/>
      <c r="I86" s="22">
        <f>SMALL(V80:V84,4)</f>
        <v>106</v>
      </c>
      <c r="J86" s="13"/>
      <c r="K86" s="22">
        <f>SMALL(V80:V84,5)</f>
        <v>106</v>
      </c>
      <c r="L86" s="13"/>
    </row>
    <row r="87" ht="15.75" customHeight="1">
      <c r="A87" s="26" t="s">
        <v>89</v>
      </c>
      <c r="B87" s="13"/>
      <c r="C87" s="26">
        <f>SUM(C86:J86)</f>
        <v>390</v>
      </c>
      <c r="D87" s="13"/>
    </row>
    <row r="88" ht="15.75" customHeight="1"/>
    <row r="89" ht="15.75" customHeight="1">
      <c r="A89" s="11" t="str">
        <f>Rosters!A42</f>
        <v>Randolph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</row>
    <row r="90" ht="15.75" customHeight="1">
      <c r="A90" s="14" t="s">
        <v>76</v>
      </c>
      <c r="B90" s="14">
        <v>1.0</v>
      </c>
      <c r="C90" s="14">
        <v>2.0</v>
      </c>
      <c r="D90" s="14">
        <v>3.0</v>
      </c>
      <c r="E90" s="14">
        <v>4.0</v>
      </c>
      <c r="F90" s="14">
        <v>5.0</v>
      </c>
      <c r="G90" s="14">
        <v>6.0</v>
      </c>
      <c r="H90" s="14">
        <v>7.0</v>
      </c>
      <c r="I90" s="14">
        <v>8.0</v>
      </c>
      <c r="J90" s="14">
        <v>9.0</v>
      </c>
      <c r="K90" s="15" t="s">
        <v>77</v>
      </c>
      <c r="L90" s="14">
        <v>10.0</v>
      </c>
      <c r="M90" s="14">
        <v>11.0</v>
      </c>
      <c r="N90" s="14">
        <v>12.0</v>
      </c>
      <c r="O90" s="14">
        <v>13.0</v>
      </c>
      <c r="P90" s="14">
        <v>14.0</v>
      </c>
      <c r="Q90" s="14">
        <v>15.0</v>
      </c>
      <c r="R90" s="14">
        <v>16.0</v>
      </c>
      <c r="S90" s="14">
        <v>17.0</v>
      </c>
      <c r="T90" s="14">
        <v>18.0</v>
      </c>
      <c r="U90" s="15" t="s">
        <v>78</v>
      </c>
      <c r="V90" s="16" t="s">
        <v>79</v>
      </c>
    </row>
    <row r="91" ht="15.75" customHeight="1">
      <c r="A91" s="17" t="str">
        <f>Rosters!B42</f>
        <v>Collyn Beal</v>
      </c>
      <c r="B91" s="18">
        <v>5.0</v>
      </c>
      <c r="C91" s="8">
        <v>5.0</v>
      </c>
      <c r="D91" s="8">
        <v>7.0</v>
      </c>
      <c r="E91" s="8">
        <v>6.0</v>
      </c>
      <c r="F91" s="8">
        <v>7.0</v>
      </c>
      <c r="G91" s="8">
        <v>6.0</v>
      </c>
      <c r="H91" s="8">
        <v>7.0</v>
      </c>
      <c r="I91" s="8">
        <v>7.0</v>
      </c>
      <c r="J91" s="8">
        <v>6.0</v>
      </c>
      <c r="K91" s="19">
        <f t="shared" ref="K91:K95" si="25">SUM(B91:J91)</f>
        <v>56</v>
      </c>
      <c r="L91" s="18">
        <v>6.0</v>
      </c>
      <c r="M91" s="18">
        <v>5.0</v>
      </c>
      <c r="N91" s="18">
        <v>4.0</v>
      </c>
      <c r="O91" s="18">
        <v>6.0</v>
      </c>
      <c r="P91" s="18">
        <v>10.0</v>
      </c>
      <c r="Q91" s="18">
        <v>11.0</v>
      </c>
      <c r="R91" s="18">
        <v>7.0</v>
      </c>
      <c r="S91" s="18">
        <v>6.0</v>
      </c>
      <c r="T91" s="18">
        <v>7.0</v>
      </c>
      <c r="U91" s="19">
        <f t="shared" ref="U91:U95" si="26">SUM(L91:T91)</f>
        <v>62</v>
      </c>
      <c r="V91" s="16">
        <f t="shared" ref="V91:V95" si="27">K91+U91</f>
        <v>118</v>
      </c>
    </row>
    <row r="92" ht="15.75" customHeight="1">
      <c r="A92" s="17" t="str">
        <f>Rosters!B43</f>
        <v>Tyson Junck</v>
      </c>
      <c r="B92" s="18">
        <v>7.0</v>
      </c>
      <c r="C92" s="18">
        <v>4.0</v>
      </c>
      <c r="D92" s="8">
        <v>6.0</v>
      </c>
      <c r="E92" s="8">
        <v>8.0</v>
      </c>
      <c r="F92" s="8">
        <v>6.0</v>
      </c>
      <c r="G92" s="8">
        <v>7.0</v>
      </c>
      <c r="H92" s="8">
        <v>6.0</v>
      </c>
      <c r="I92" s="8">
        <v>4.0</v>
      </c>
      <c r="J92" s="8">
        <v>5.0</v>
      </c>
      <c r="K92" s="19">
        <f t="shared" si="25"/>
        <v>53</v>
      </c>
      <c r="L92" s="18">
        <v>6.0</v>
      </c>
      <c r="M92" s="18">
        <v>5.0</v>
      </c>
      <c r="N92" s="18">
        <v>5.0</v>
      </c>
      <c r="O92" s="18">
        <v>6.0</v>
      </c>
      <c r="P92" s="18">
        <v>5.0</v>
      </c>
      <c r="Q92" s="18">
        <v>6.0</v>
      </c>
      <c r="R92" s="18">
        <v>6.0</v>
      </c>
      <c r="S92" s="18">
        <v>4.0</v>
      </c>
      <c r="T92" s="18">
        <v>5.0</v>
      </c>
      <c r="U92" s="19">
        <f t="shared" si="26"/>
        <v>48</v>
      </c>
      <c r="V92" s="16">
        <f t="shared" si="27"/>
        <v>101</v>
      </c>
    </row>
    <row r="93" ht="15.75" customHeight="1">
      <c r="A93" s="8" t="s">
        <v>93</v>
      </c>
      <c r="B93" s="18">
        <v>8.0</v>
      </c>
      <c r="C93" s="18">
        <v>4.0</v>
      </c>
      <c r="D93" s="18">
        <v>5.0</v>
      </c>
      <c r="E93" s="8">
        <v>5.0</v>
      </c>
      <c r="F93" s="8">
        <v>9.0</v>
      </c>
      <c r="G93" s="8">
        <v>11.0</v>
      </c>
      <c r="H93" s="8">
        <v>7.0</v>
      </c>
      <c r="I93" s="8">
        <v>6.0</v>
      </c>
      <c r="J93" s="8">
        <v>4.0</v>
      </c>
      <c r="K93" s="19">
        <f t="shared" si="25"/>
        <v>59</v>
      </c>
      <c r="L93" s="18">
        <v>8.0</v>
      </c>
      <c r="M93" s="18">
        <v>6.0</v>
      </c>
      <c r="N93" s="18">
        <v>5.0</v>
      </c>
      <c r="O93" s="18">
        <v>8.0</v>
      </c>
      <c r="P93" s="18">
        <v>7.0</v>
      </c>
      <c r="Q93" s="18">
        <v>8.0</v>
      </c>
      <c r="R93" s="18">
        <v>9.0</v>
      </c>
      <c r="S93" s="18">
        <v>5.0</v>
      </c>
      <c r="T93" s="18">
        <v>7.0</v>
      </c>
      <c r="U93" s="19">
        <f t="shared" si="26"/>
        <v>63</v>
      </c>
      <c r="V93" s="16">
        <f t="shared" si="27"/>
        <v>122</v>
      </c>
    </row>
    <row r="94" ht="15.75" customHeight="1">
      <c r="A94" s="8" t="s">
        <v>53</v>
      </c>
      <c r="B94" s="18">
        <v>5.0</v>
      </c>
      <c r="C94" s="18">
        <v>5.0</v>
      </c>
      <c r="D94" s="18">
        <v>6.0</v>
      </c>
      <c r="E94" s="8">
        <v>8.0</v>
      </c>
      <c r="F94" s="8">
        <v>5.0</v>
      </c>
      <c r="G94" s="8">
        <v>7.0</v>
      </c>
      <c r="H94" s="8">
        <v>6.0</v>
      </c>
      <c r="I94" s="8">
        <v>5.0</v>
      </c>
      <c r="J94" s="8">
        <v>5.0</v>
      </c>
      <c r="K94" s="19">
        <f t="shared" si="25"/>
        <v>52</v>
      </c>
      <c r="L94" s="18">
        <v>8.0</v>
      </c>
      <c r="M94" s="18">
        <v>6.0</v>
      </c>
      <c r="N94" s="18">
        <v>7.0</v>
      </c>
      <c r="O94" s="18">
        <v>8.0</v>
      </c>
      <c r="P94" s="18">
        <v>7.0</v>
      </c>
      <c r="Q94" s="18">
        <v>7.0</v>
      </c>
      <c r="R94" s="18">
        <v>6.0</v>
      </c>
      <c r="S94" s="18">
        <v>4.0</v>
      </c>
      <c r="T94" s="18">
        <v>10.0</v>
      </c>
      <c r="U94" s="19">
        <f t="shared" si="26"/>
        <v>63</v>
      </c>
      <c r="V94" s="16">
        <f t="shared" si="27"/>
        <v>115</v>
      </c>
    </row>
    <row r="95" ht="15.75" customHeight="1">
      <c r="A95" s="8" t="s">
        <v>52</v>
      </c>
      <c r="B95" s="18">
        <v>5.0</v>
      </c>
      <c r="C95" s="18">
        <v>7.0</v>
      </c>
      <c r="D95" s="18">
        <v>4.0</v>
      </c>
      <c r="E95" s="18">
        <v>8.0</v>
      </c>
      <c r="F95" s="8">
        <v>8.0</v>
      </c>
      <c r="G95" s="8">
        <v>10.0</v>
      </c>
      <c r="H95" s="8">
        <v>8.0</v>
      </c>
      <c r="I95" s="8">
        <v>4.0</v>
      </c>
      <c r="J95" s="8">
        <v>9.0</v>
      </c>
      <c r="K95" s="19">
        <f t="shared" si="25"/>
        <v>63</v>
      </c>
      <c r="L95" s="18">
        <v>6.0</v>
      </c>
      <c r="M95" s="18">
        <v>7.0</v>
      </c>
      <c r="N95" s="18">
        <v>4.0</v>
      </c>
      <c r="O95" s="18">
        <v>6.0</v>
      </c>
      <c r="P95" s="18">
        <v>7.0</v>
      </c>
      <c r="Q95" s="18">
        <v>7.0</v>
      </c>
      <c r="R95" s="18">
        <v>7.0</v>
      </c>
      <c r="S95" s="18">
        <v>6.0</v>
      </c>
      <c r="T95" s="18">
        <v>8.0</v>
      </c>
      <c r="U95" s="19">
        <f t="shared" si="26"/>
        <v>58</v>
      </c>
      <c r="V95" s="16">
        <f t="shared" si="27"/>
        <v>121</v>
      </c>
    </row>
    <row r="96" ht="15.75" customHeight="1">
      <c r="A96" s="20" t="s">
        <v>82</v>
      </c>
      <c r="B96" s="21"/>
      <c r="C96" s="22" t="s">
        <v>83</v>
      </c>
      <c r="D96" s="13"/>
      <c r="E96" s="22" t="s">
        <v>84</v>
      </c>
      <c r="F96" s="13"/>
      <c r="G96" s="22" t="s">
        <v>85</v>
      </c>
      <c r="H96" s="13"/>
      <c r="I96" s="22" t="s">
        <v>86</v>
      </c>
      <c r="J96" s="13"/>
      <c r="K96" s="22" t="s">
        <v>87</v>
      </c>
      <c r="L96" s="13"/>
      <c r="T96" s="23"/>
      <c r="U96" s="23"/>
      <c r="V96" s="23"/>
    </row>
    <row r="97" ht="15.75" customHeight="1">
      <c r="A97" s="24"/>
      <c r="B97" s="25"/>
      <c r="C97" s="22">
        <f>MIN(V91:V95)</f>
        <v>101</v>
      </c>
      <c r="D97" s="13"/>
      <c r="E97" s="22">
        <f>SMALL(V91:V95,2)</f>
        <v>115</v>
      </c>
      <c r="F97" s="13"/>
      <c r="G97" s="22">
        <f>SMALL(V91:V95,3)</f>
        <v>118</v>
      </c>
      <c r="H97" s="13"/>
      <c r="I97" s="22">
        <f>SMALL(V91:V95,4)</f>
        <v>121</v>
      </c>
      <c r="J97" s="13"/>
      <c r="K97" s="22">
        <f>SMALL(V91:V95,5)</f>
        <v>122</v>
      </c>
      <c r="L97" s="13"/>
    </row>
    <row r="98" ht="15.75" customHeight="1">
      <c r="A98" s="26" t="s">
        <v>89</v>
      </c>
      <c r="B98" s="13"/>
      <c r="C98" s="26">
        <f>SUM(C97:J97)</f>
        <v>455</v>
      </c>
      <c r="D98" s="13"/>
    </row>
    <row r="99" ht="15.75" customHeight="1"/>
    <row r="100" ht="15.75" customHeight="1">
      <c r="A100" s="11" t="str">
        <f>Rosters!A47</f>
        <v>TCNE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</row>
    <row r="101" ht="15.75" customHeight="1">
      <c r="A101" s="14" t="s">
        <v>76</v>
      </c>
      <c r="B101" s="14">
        <v>1.0</v>
      </c>
      <c r="C101" s="14">
        <v>2.0</v>
      </c>
      <c r="D101" s="14">
        <v>3.0</v>
      </c>
      <c r="E101" s="14">
        <v>4.0</v>
      </c>
      <c r="F101" s="14">
        <v>5.0</v>
      </c>
      <c r="G101" s="14">
        <v>6.0</v>
      </c>
      <c r="H101" s="14">
        <v>7.0</v>
      </c>
      <c r="I101" s="14">
        <v>8.0</v>
      </c>
      <c r="J101" s="14">
        <v>9.0</v>
      </c>
      <c r="K101" s="15" t="s">
        <v>77</v>
      </c>
      <c r="L101" s="14">
        <v>10.0</v>
      </c>
      <c r="M101" s="14">
        <v>11.0</v>
      </c>
      <c r="N101" s="14">
        <v>12.0</v>
      </c>
      <c r="O101" s="14">
        <v>13.0</v>
      </c>
      <c r="P101" s="14">
        <v>14.0</v>
      </c>
      <c r="Q101" s="14">
        <v>15.0</v>
      </c>
      <c r="R101" s="14">
        <v>16.0</v>
      </c>
      <c r="S101" s="14">
        <v>17.0</v>
      </c>
      <c r="T101" s="14">
        <v>18.0</v>
      </c>
      <c r="U101" s="15" t="s">
        <v>78</v>
      </c>
      <c r="V101" s="16" t="s">
        <v>79</v>
      </c>
    </row>
    <row r="102" ht="15.75" customHeight="1">
      <c r="A102" s="8" t="s">
        <v>55</v>
      </c>
      <c r="B102" s="8">
        <v>4.0</v>
      </c>
      <c r="C102" s="8">
        <v>4.0</v>
      </c>
      <c r="D102" s="8">
        <v>4.0</v>
      </c>
      <c r="E102" s="8">
        <v>8.0</v>
      </c>
      <c r="F102" s="8">
        <v>5.0</v>
      </c>
      <c r="G102" s="8">
        <v>7.0</v>
      </c>
      <c r="H102" s="8">
        <v>4.0</v>
      </c>
      <c r="I102" s="8">
        <v>3.0</v>
      </c>
      <c r="J102" s="8">
        <v>6.0</v>
      </c>
      <c r="K102" s="19">
        <f t="shared" ref="K102:K106" si="28">SUM(B102:J102)</f>
        <v>45</v>
      </c>
      <c r="L102" s="18">
        <v>5.0</v>
      </c>
      <c r="M102" s="18">
        <v>4.0</v>
      </c>
      <c r="N102" s="18">
        <v>4.0</v>
      </c>
      <c r="O102" s="18">
        <v>3.0</v>
      </c>
      <c r="P102" s="18">
        <v>4.0</v>
      </c>
      <c r="Q102" s="18">
        <v>6.0</v>
      </c>
      <c r="R102" s="18">
        <v>4.0</v>
      </c>
      <c r="S102" s="18">
        <v>4.0</v>
      </c>
      <c r="T102" s="18">
        <v>4.0</v>
      </c>
      <c r="U102" s="19">
        <f t="shared" ref="U102:U106" si="29">SUM(L102:T102)</f>
        <v>38</v>
      </c>
      <c r="V102" s="16">
        <f t="shared" ref="V102:V106" si="30">K102+U102</f>
        <v>83</v>
      </c>
    </row>
    <row r="103" ht="15.75" customHeight="1">
      <c r="A103" s="8" t="s">
        <v>94</v>
      </c>
      <c r="B103" s="8">
        <v>4.0</v>
      </c>
      <c r="C103" s="8">
        <v>6.0</v>
      </c>
      <c r="D103" s="8">
        <v>3.0</v>
      </c>
      <c r="E103" s="8">
        <v>7.0</v>
      </c>
      <c r="F103" s="8">
        <v>5.0</v>
      </c>
      <c r="G103" s="8">
        <v>4.0</v>
      </c>
      <c r="H103" s="8">
        <v>5.0</v>
      </c>
      <c r="I103" s="8">
        <v>4.0</v>
      </c>
      <c r="J103" s="8">
        <v>5.0</v>
      </c>
      <c r="K103" s="19">
        <f t="shared" si="28"/>
        <v>43</v>
      </c>
      <c r="L103" s="18">
        <v>5.0</v>
      </c>
      <c r="M103" s="18">
        <v>4.0</v>
      </c>
      <c r="N103" s="18">
        <v>5.0</v>
      </c>
      <c r="O103" s="18">
        <v>4.0</v>
      </c>
      <c r="P103" s="18">
        <v>7.0</v>
      </c>
      <c r="Q103" s="18">
        <v>7.0</v>
      </c>
      <c r="R103" s="18">
        <v>4.0</v>
      </c>
      <c r="S103" s="18">
        <v>4.0</v>
      </c>
      <c r="T103" s="18">
        <v>6.0</v>
      </c>
      <c r="U103" s="19">
        <f t="shared" si="29"/>
        <v>46</v>
      </c>
      <c r="V103" s="16">
        <f t="shared" si="30"/>
        <v>89</v>
      </c>
    </row>
    <row r="104" ht="15.75" customHeight="1">
      <c r="A104" s="8" t="s">
        <v>57</v>
      </c>
      <c r="B104" s="18">
        <v>6.0</v>
      </c>
      <c r="C104" s="8">
        <v>4.0</v>
      </c>
      <c r="D104" s="8">
        <v>4.0</v>
      </c>
      <c r="E104" s="8">
        <v>6.0</v>
      </c>
      <c r="F104" s="8">
        <v>7.0</v>
      </c>
      <c r="G104" s="8">
        <v>4.0</v>
      </c>
      <c r="H104" s="8">
        <v>8.0</v>
      </c>
      <c r="I104" s="8">
        <v>4.0</v>
      </c>
      <c r="J104" s="8">
        <v>8.0</v>
      </c>
      <c r="K104" s="19">
        <f t="shared" si="28"/>
        <v>51</v>
      </c>
      <c r="L104" s="18">
        <v>6.0</v>
      </c>
      <c r="M104" s="18">
        <v>9.0</v>
      </c>
      <c r="N104" s="18">
        <v>3.0</v>
      </c>
      <c r="O104" s="18">
        <v>7.0</v>
      </c>
      <c r="P104" s="18">
        <v>4.0</v>
      </c>
      <c r="Q104" s="18">
        <v>5.0</v>
      </c>
      <c r="R104" s="18">
        <v>4.0</v>
      </c>
      <c r="S104" s="18">
        <v>5.0</v>
      </c>
      <c r="T104" s="18">
        <v>5.0</v>
      </c>
      <c r="U104" s="19">
        <f t="shared" si="29"/>
        <v>48</v>
      </c>
      <c r="V104" s="16">
        <f t="shared" si="30"/>
        <v>99</v>
      </c>
    </row>
    <row r="105" ht="15.75" customHeight="1">
      <c r="A105" s="8" t="s">
        <v>58</v>
      </c>
      <c r="B105" s="18">
        <v>6.0</v>
      </c>
      <c r="C105" s="18">
        <v>6.0</v>
      </c>
      <c r="D105" s="18">
        <v>5.0</v>
      </c>
      <c r="E105" s="8">
        <v>8.0</v>
      </c>
      <c r="F105" s="8">
        <v>9.0</v>
      </c>
      <c r="G105" s="8">
        <v>7.0</v>
      </c>
      <c r="H105" s="8">
        <v>5.0</v>
      </c>
      <c r="I105" s="8">
        <v>8.0</v>
      </c>
      <c r="J105" s="8">
        <v>4.0</v>
      </c>
      <c r="K105" s="19">
        <f t="shared" si="28"/>
        <v>58</v>
      </c>
      <c r="L105" s="18">
        <v>5.0</v>
      </c>
      <c r="M105" s="18">
        <v>6.0</v>
      </c>
      <c r="N105" s="18">
        <v>4.0</v>
      </c>
      <c r="O105" s="18">
        <v>7.0</v>
      </c>
      <c r="P105" s="18">
        <v>5.0</v>
      </c>
      <c r="Q105" s="18">
        <v>7.0</v>
      </c>
      <c r="R105" s="18">
        <v>5.0</v>
      </c>
      <c r="S105" s="18">
        <v>3.0</v>
      </c>
      <c r="T105" s="18">
        <v>10.0</v>
      </c>
      <c r="U105" s="19">
        <f t="shared" si="29"/>
        <v>52</v>
      </c>
      <c r="V105" s="16">
        <f t="shared" si="30"/>
        <v>110</v>
      </c>
    </row>
    <row r="106" ht="15.75" customHeight="1">
      <c r="A106" s="8" t="s">
        <v>95</v>
      </c>
      <c r="B106" s="18">
        <v>10.0</v>
      </c>
      <c r="C106" s="18">
        <v>6.0</v>
      </c>
      <c r="D106" s="18">
        <v>8.0</v>
      </c>
      <c r="E106" s="18">
        <v>12.0</v>
      </c>
      <c r="F106" s="18">
        <v>8.0</v>
      </c>
      <c r="G106" s="8">
        <v>8.0</v>
      </c>
      <c r="H106" s="8">
        <v>10.0</v>
      </c>
      <c r="I106" s="8">
        <v>6.0</v>
      </c>
      <c r="J106" s="8">
        <v>9.0</v>
      </c>
      <c r="K106" s="19">
        <f t="shared" si="28"/>
        <v>77</v>
      </c>
      <c r="L106" s="18">
        <v>7.0</v>
      </c>
      <c r="M106" s="18">
        <v>5.0</v>
      </c>
      <c r="N106" s="18">
        <v>4.0</v>
      </c>
      <c r="O106" s="18">
        <v>7.0</v>
      </c>
      <c r="P106" s="18">
        <v>10.0</v>
      </c>
      <c r="Q106" s="18">
        <v>10.0</v>
      </c>
      <c r="R106" s="18">
        <v>8.0</v>
      </c>
      <c r="S106" s="18">
        <v>8.0</v>
      </c>
      <c r="T106" s="18">
        <v>11.0</v>
      </c>
      <c r="U106" s="19">
        <f t="shared" si="29"/>
        <v>70</v>
      </c>
      <c r="V106" s="16">
        <f t="shared" si="30"/>
        <v>147</v>
      </c>
    </row>
    <row r="107" ht="15.75" customHeight="1">
      <c r="A107" s="20" t="s">
        <v>82</v>
      </c>
      <c r="B107" s="21"/>
      <c r="C107" s="22" t="s">
        <v>83</v>
      </c>
      <c r="D107" s="13"/>
      <c r="E107" s="22" t="s">
        <v>84</v>
      </c>
      <c r="F107" s="13"/>
      <c r="G107" s="22" t="s">
        <v>85</v>
      </c>
      <c r="H107" s="13"/>
      <c r="I107" s="22" t="s">
        <v>86</v>
      </c>
      <c r="J107" s="13"/>
      <c r="K107" s="22" t="s">
        <v>87</v>
      </c>
      <c r="L107" s="13"/>
      <c r="T107" s="23"/>
      <c r="U107" s="23"/>
      <c r="V107" s="23"/>
    </row>
    <row r="108" ht="15.75" customHeight="1">
      <c r="A108" s="24"/>
      <c r="B108" s="25"/>
      <c r="C108" s="22">
        <f>MIN(V102:V106)</f>
        <v>83</v>
      </c>
      <c r="D108" s="13"/>
      <c r="E108" s="22">
        <f>SMALL(V102:V106,2)</f>
        <v>89</v>
      </c>
      <c r="F108" s="13"/>
      <c r="G108" s="22">
        <f>SMALL(V102:V106,3)</f>
        <v>99</v>
      </c>
      <c r="H108" s="13"/>
      <c r="I108" s="22">
        <f>SMALL(V102:V106,4)</f>
        <v>110</v>
      </c>
      <c r="J108" s="13"/>
      <c r="K108" s="22">
        <f>SMALL(V102:V106,5)</f>
        <v>147</v>
      </c>
      <c r="L108" s="13"/>
    </row>
    <row r="109" ht="15.75" customHeight="1">
      <c r="A109" s="26" t="s">
        <v>89</v>
      </c>
      <c r="B109" s="13"/>
      <c r="C109" s="26">
        <f>SUM(C108:J108)</f>
        <v>381</v>
      </c>
      <c r="D109" s="13"/>
    </row>
    <row r="110" ht="15.75" customHeight="1"/>
    <row r="111" ht="15.75" customHeight="1">
      <c r="A111" s="11" t="str">
        <f>Rosters!A52</f>
        <v>Wakefield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</row>
    <row r="112" ht="15.75" customHeight="1">
      <c r="A112" s="14" t="s">
        <v>76</v>
      </c>
      <c r="B112" s="14">
        <v>1.0</v>
      </c>
      <c r="C112" s="14">
        <v>2.0</v>
      </c>
      <c r="D112" s="14">
        <v>3.0</v>
      </c>
      <c r="E112" s="14">
        <v>4.0</v>
      </c>
      <c r="F112" s="14">
        <v>5.0</v>
      </c>
      <c r="G112" s="14">
        <v>6.0</v>
      </c>
      <c r="H112" s="14">
        <v>7.0</v>
      </c>
      <c r="I112" s="14">
        <v>8.0</v>
      </c>
      <c r="J112" s="14">
        <v>9.0</v>
      </c>
      <c r="K112" s="15" t="s">
        <v>77</v>
      </c>
      <c r="L112" s="14">
        <v>10.0</v>
      </c>
      <c r="M112" s="14">
        <v>11.0</v>
      </c>
      <c r="N112" s="14">
        <v>12.0</v>
      </c>
      <c r="O112" s="14">
        <v>13.0</v>
      </c>
      <c r="P112" s="14">
        <v>14.0</v>
      </c>
      <c r="Q112" s="14">
        <v>15.0</v>
      </c>
      <c r="R112" s="14">
        <v>16.0</v>
      </c>
      <c r="S112" s="14">
        <v>17.0</v>
      </c>
      <c r="T112" s="14">
        <v>18.0</v>
      </c>
      <c r="U112" s="15" t="s">
        <v>78</v>
      </c>
      <c r="V112" s="16" t="s">
        <v>79</v>
      </c>
    </row>
    <row r="113" ht="15.75" customHeight="1">
      <c r="A113" s="8" t="s">
        <v>61</v>
      </c>
      <c r="B113" s="18">
        <v>5.0</v>
      </c>
      <c r="C113" s="8">
        <v>6.0</v>
      </c>
      <c r="D113" s="8">
        <v>4.0</v>
      </c>
      <c r="E113" s="8">
        <v>7.0</v>
      </c>
      <c r="F113" s="8">
        <v>5.0</v>
      </c>
      <c r="G113" s="8">
        <v>7.0</v>
      </c>
      <c r="H113" s="8">
        <v>8.0</v>
      </c>
      <c r="I113" s="8">
        <v>3.0</v>
      </c>
      <c r="J113" s="8">
        <v>5.0</v>
      </c>
      <c r="K113" s="19">
        <f t="shared" ref="K113:K117" si="31">SUM(B113:J113)</f>
        <v>50</v>
      </c>
      <c r="L113" s="18">
        <v>6.0</v>
      </c>
      <c r="M113" s="18">
        <v>5.0</v>
      </c>
      <c r="N113" s="18">
        <v>4.0</v>
      </c>
      <c r="O113" s="18">
        <v>7.0</v>
      </c>
      <c r="P113" s="18">
        <v>5.0</v>
      </c>
      <c r="Q113" s="18">
        <v>6.0</v>
      </c>
      <c r="R113" s="18">
        <v>8.0</v>
      </c>
      <c r="S113" s="18">
        <v>3.0</v>
      </c>
      <c r="T113" s="18">
        <v>4.0</v>
      </c>
      <c r="U113" s="19">
        <f t="shared" ref="U113:U117" si="32">SUM(L113:T113)</f>
        <v>48</v>
      </c>
      <c r="V113" s="16">
        <f t="shared" ref="V113:V117" si="33">K113+U113</f>
        <v>98</v>
      </c>
    </row>
    <row r="114" ht="15.75" customHeight="1">
      <c r="A114" s="8" t="s">
        <v>62</v>
      </c>
      <c r="B114" s="18">
        <v>4.0</v>
      </c>
      <c r="C114" s="18">
        <v>6.0</v>
      </c>
      <c r="D114" s="8">
        <v>6.0</v>
      </c>
      <c r="E114" s="8">
        <v>6.0</v>
      </c>
      <c r="F114" s="8">
        <v>7.0</v>
      </c>
      <c r="G114" s="8">
        <v>4.0</v>
      </c>
      <c r="H114" s="8">
        <v>6.0</v>
      </c>
      <c r="I114" s="8">
        <v>3.0</v>
      </c>
      <c r="J114" s="8">
        <v>9.0</v>
      </c>
      <c r="K114" s="19">
        <f t="shared" si="31"/>
        <v>51</v>
      </c>
      <c r="L114" s="18">
        <v>5.0</v>
      </c>
      <c r="M114" s="18">
        <v>6.0</v>
      </c>
      <c r="N114" s="18">
        <v>6.0</v>
      </c>
      <c r="O114" s="18">
        <v>7.0</v>
      </c>
      <c r="P114" s="18">
        <v>5.0</v>
      </c>
      <c r="Q114" s="18">
        <v>5.0</v>
      </c>
      <c r="R114" s="18">
        <v>8.0</v>
      </c>
      <c r="S114" s="18">
        <v>5.0</v>
      </c>
      <c r="T114" s="18">
        <v>5.0</v>
      </c>
      <c r="U114" s="19">
        <f t="shared" si="32"/>
        <v>52</v>
      </c>
      <c r="V114" s="16">
        <f t="shared" si="33"/>
        <v>103</v>
      </c>
    </row>
    <row r="115" ht="15.75" customHeight="1">
      <c r="A115" s="8" t="s">
        <v>63</v>
      </c>
      <c r="B115" s="18">
        <v>999.0</v>
      </c>
      <c r="C115" s="18">
        <v>999.0</v>
      </c>
      <c r="D115" s="18">
        <v>999.0</v>
      </c>
      <c r="E115" s="18">
        <v>999.0</v>
      </c>
      <c r="F115" s="18">
        <v>99.0</v>
      </c>
      <c r="G115" s="18">
        <v>9.0</v>
      </c>
      <c r="H115" s="18">
        <v>999.0</v>
      </c>
      <c r="I115" s="17"/>
      <c r="J115" s="17"/>
      <c r="K115" s="19">
        <f t="shared" si="31"/>
        <v>5103</v>
      </c>
      <c r="L115" s="17"/>
      <c r="M115" s="17"/>
      <c r="N115" s="17"/>
      <c r="O115" s="17"/>
      <c r="P115" s="17"/>
      <c r="Q115" s="17"/>
      <c r="R115" s="17"/>
      <c r="S115" s="17"/>
      <c r="T115" s="17"/>
      <c r="U115" s="19">
        <f t="shared" si="32"/>
        <v>0</v>
      </c>
      <c r="V115" s="16">
        <f t="shared" si="33"/>
        <v>5103</v>
      </c>
    </row>
    <row r="116" ht="15.75" customHeight="1">
      <c r="A116" s="8" t="s">
        <v>64</v>
      </c>
      <c r="B116" s="18">
        <v>999.0</v>
      </c>
      <c r="C116" s="18">
        <v>999.0</v>
      </c>
      <c r="D116" s="18">
        <v>999.0</v>
      </c>
      <c r="E116" s="18">
        <v>999.0</v>
      </c>
      <c r="F116" s="17"/>
      <c r="G116" s="17"/>
      <c r="H116" s="17"/>
      <c r="I116" s="17"/>
      <c r="J116" s="17"/>
      <c r="K116" s="19">
        <f t="shared" si="31"/>
        <v>3996</v>
      </c>
      <c r="L116" s="17"/>
      <c r="M116" s="17"/>
      <c r="N116" s="17"/>
      <c r="O116" s="17"/>
      <c r="P116" s="17"/>
      <c r="Q116" s="17"/>
      <c r="R116" s="17"/>
      <c r="S116" s="17"/>
      <c r="T116" s="17"/>
      <c r="U116" s="19">
        <f t="shared" si="32"/>
        <v>0</v>
      </c>
      <c r="V116" s="16">
        <f t="shared" si="33"/>
        <v>3996</v>
      </c>
    </row>
    <row r="117" ht="15.75" customHeight="1">
      <c r="A117" s="8" t="s">
        <v>65</v>
      </c>
      <c r="B117" s="8">
        <v>6.0</v>
      </c>
      <c r="C117" s="8">
        <v>8.0</v>
      </c>
      <c r="D117" s="8">
        <v>5.0</v>
      </c>
      <c r="E117" s="8">
        <v>9.0</v>
      </c>
      <c r="F117" s="8">
        <v>7.0</v>
      </c>
      <c r="G117" s="8">
        <v>7.0</v>
      </c>
      <c r="H117" s="8">
        <v>6.0</v>
      </c>
      <c r="I117" s="8">
        <v>5.0</v>
      </c>
      <c r="J117" s="8">
        <v>10.0</v>
      </c>
      <c r="K117" s="19">
        <f t="shared" si="31"/>
        <v>63</v>
      </c>
      <c r="L117" s="18">
        <v>8.0</v>
      </c>
      <c r="M117" s="18">
        <v>7.0</v>
      </c>
      <c r="N117" s="18">
        <v>6.0</v>
      </c>
      <c r="O117" s="18">
        <v>11.0</v>
      </c>
      <c r="P117" s="18">
        <v>7.0</v>
      </c>
      <c r="Q117" s="18">
        <v>7.0</v>
      </c>
      <c r="R117" s="18">
        <v>4.0</v>
      </c>
      <c r="S117" s="18">
        <v>4.0</v>
      </c>
      <c r="T117" s="8">
        <v>10.0</v>
      </c>
      <c r="U117" s="19">
        <f t="shared" si="32"/>
        <v>64</v>
      </c>
      <c r="V117" s="16">
        <f t="shared" si="33"/>
        <v>127</v>
      </c>
    </row>
    <row r="118" ht="15.75" customHeight="1">
      <c r="A118" s="20" t="s">
        <v>82</v>
      </c>
      <c r="B118" s="21"/>
      <c r="C118" s="22" t="s">
        <v>83</v>
      </c>
      <c r="D118" s="13"/>
      <c r="E118" s="22" t="s">
        <v>84</v>
      </c>
      <c r="F118" s="13"/>
      <c r="G118" s="22" t="s">
        <v>85</v>
      </c>
      <c r="H118" s="13"/>
      <c r="I118" s="22" t="s">
        <v>86</v>
      </c>
      <c r="J118" s="13"/>
      <c r="K118" s="22" t="s">
        <v>87</v>
      </c>
      <c r="L118" s="13"/>
      <c r="T118" s="23"/>
      <c r="U118" s="23"/>
      <c r="V118" s="23"/>
    </row>
    <row r="119" ht="15.75" customHeight="1">
      <c r="A119" s="24"/>
      <c r="B119" s="25"/>
      <c r="C119" s="22">
        <f>MIN(V113:V117)</f>
        <v>98</v>
      </c>
      <c r="D119" s="13"/>
      <c r="E119" s="22">
        <f>SMALL(V113:V117,2)</f>
        <v>103</v>
      </c>
      <c r="F119" s="13"/>
      <c r="G119" s="22">
        <f>SMALL(V113:V117,3)</f>
        <v>127</v>
      </c>
      <c r="H119" s="13"/>
      <c r="I119" s="22">
        <f>SMALL(V113:V117,4)</f>
        <v>3996</v>
      </c>
      <c r="J119" s="13"/>
      <c r="K119" s="22">
        <f>SMALL(V113:V117,5)</f>
        <v>5103</v>
      </c>
      <c r="L119" s="13"/>
    </row>
    <row r="120" ht="15.75" customHeight="1">
      <c r="A120" s="26" t="s">
        <v>89</v>
      </c>
      <c r="B120" s="13"/>
      <c r="C120" s="26">
        <f>SUM(C119:J119)</f>
        <v>4324</v>
      </c>
      <c r="D120" s="13"/>
    </row>
    <row r="121" ht="15.75" customHeight="1"/>
    <row r="122" ht="15.75" customHeight="1">
      <c r="A122" s="11" t="str">
        <f>Rosters!A57</f>
        <v>Wausa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</row>
    <row r="123" ht="15.75" customHeight="1">
      <c r="A123" s="14" t="s">
        <v>76</v>
      </c>
      <c r="B123" s="14">
        <v>1.0</v>
      </c>
      <c r="C123" s="14">
        <v>2.0</v>
      </c>
      <c r="D123" s="14">
        <v>3.0</v>
      </c>
      <c r="E123" s="14">
        <v>4.0</v>
      </c>
      <c r="F123" s="14">
        <v>5.0</v>
      </c>
      <c r="G123" s="14">
        <v>6.0</v>
      </c>
      <c r="H123" s="14">
        <v>7.0</v>
      </c>
      <c r="I123" s="14">
        <v>8.0</v>
      </c>
      <c r="J123" s="14">
        <v>9.0</v>
      </c>
      <c r="K123" s="15" t="s">
        <v>77</v>
      </c>
      <c r="L123" s="14">
        <v>10.0</v>
      </c>
      <c r="M123" s="14">
        <v>11.0</v>
      </c>
      <c r="N123" s="14">
        <v>12.0</v>
      </c>
      <c r="O123" s="14">
        <v>13.0</v>
      </c>
      <c r="P123" s="14">
        <v>14.0</v>
      </c>
      <c r="Q123" s="14">
        <v>15.0</v>
      </c>
      <c r="R123" s="14">
        <v>16.0</v>
      </c>
      <c r="S123" s="14">
        <v>17.0</v>
      </c>
      <c r="T123" s="14">
        <v>18.0</v>
      </c>
      <c r="U123" s="15" t="s">
        <v>78</v>
      </c>
      <c r="V123" s="16" t="s">
        <v>79</v>
      </c>
    </row>
    <row r="124" ht="15.75" customHeight="1">
      <c r="A124" s="17" t="str">
        <f>Rosters!B57</f>
        <v>Jon Nissen</v>
      </c>
      <c r="B124" s="8">
        <v>7.0</v>
      </c>
      <c r="C124" s="8">
        <v>5.0</v>
      </c>
      <c r="D124" s="8">
        <v>4.0</v>
      </c>
      <c r="E124" s="8">
        <v>6.0</v>
      </c>
      <c r="F124" s="8">
        <v>4.0</v>
      </c>
      <c r="G124" s="8">
        <v>6.0</v>
      </c>
      <c r="H124" s="8">
        <v>4.0</v>
      </c>
      <c r="I124" s="8">
        <v>5.0</v>
      </c>
      <c r="J124" s="8">
        <v>6.0</v>
      </c>
      <c r="K124" s="19">
        <f t="shared" ref="K124:K128" si="34">SUM(B124:J124)</f>
        <v>47</v>
      </c>
      <c r="L124" s="18">
        <v>5.0</v>
      </c>
      <c r="M124" s="18">
        <v>4.0</v>
      </c>
      <c r="N124" s="18">
        <v>4.0</v>
      </c>
      <c r="O124" s="18">
        <v>6.0</v>
      </c>
      <c r="P124" s="18">
        <v>5.0</v>
      </c>
      <c r="Q124" s="18">
        <v>4.0</v>
      </c>
      <c r="R124" s="18">
        <v>7.0</v>
      </c>
      <c r="S124" s="18">
        <v>4.0</v>
      </c>
      <c r="T124" s="18">
        <v>5.0</v>
      </c>
      <c r="U124" s="19">
        <f t="shared" ref="U124:U128" si="35">SUM(L124:T124)</f>
        <v>44</v>
      </c>
      <c r="V124" s="16">
        <f t="shared" ref="V124:V128" si="36">K124+U124</f>
        <v>91</v>
      </c>
    </row>
    <row r="125" ht="15.75" customHeight="1">
      <c r="A125" s="17" t="str">
        <f>Rosters!B58</f>
        <v>Michael Vanners</v>
      </c>
      <c r="B125" s="18">
        <v>5.0</v>
      </c>
      <c r="C125" s="8">
        <v>6.0</v>
      </c>
      <c r="D125" s="8">
        <v>3.0</v>
      </c>
      <c r="E125" s="8">
        <v>7.0</v>
      </c>
      <c r="F125" s="8">
        <v>6.0</v>
      </c>
      <c r="G125" s="8">
        <v>4.0</v>
      </c>
      <c r="H125" s="8">
        <v>6.0</v>
      </c>
      <c r="I125" s="8">
        <v>4.0</v>
      </c>
      <c r="J125" s="8">
        <v>8.0</v>
      </c>
      <c r="K125" s="19">
        <f t="shared" si="34"/>
        <v>49</v>
      </c>
      <c r="L125" s="18">
        <v>5.0</v>
      </c>
      <c r="M125" s="18">
        <v>7.0</v>
      </c>
      <c r="N125" s="18">
        <v>4.0</v>
      </c>
      <c r="O125" s="18">
        <v>7.0</v>
      </c>
      <c r="P125" s="18">
        <v>6.0</v>
      </c>
      <c r="Q125" s="18">
        <v>7.0</v>
      </c>
      <c r="R125" s="18">
        <v>6.0</v>
      </c>
      <c r="S125" s="18">
        <v>5.0</v>
      </c>
      <c r="T125" s="18">
        <v>6.0</v>
      </c>
      <c r="U125" s="19">
        <f t="shared" si="35"/>
        <v>53</v>
      </c>
      <c r="V125" s="16">
        <f t="shared" si="36"/>
        <v>102</v>
      </c>
    </row>
    <row r="126" ht="15.75" customHeight="1">
      <c r="A126" s="17" t="str">
        <f>Rosters!B59</f>
        <v>Tug Dawson</v>
      </c>
      <c r="B126" s="18">
        <v>7.0</v>
      </c>
      <c r="C126" s="18">
        <v>5.0</v>
      </c>
      <c r="D126" s="8">
        <v>4.0</v>
      </c>
      <c r="E126" s="8">
        <v>9.0</v>
      </c>
      <c r="F126" s="8">
        <v>13.0</v>
      </c>
      <c r="G126" s="8">
        <v>10.0</v>
      </c>
      <c r="H126" s="8">
        <v>8.0</v>
      </c>
      <c r="I126" s="8">
        <v>5.0</v>
      </c>
      <c r="J126" s="8">
        <v>8.0</v>
      </c>
      <c r="K126" s="19">
        <f t="shared" si="34"/>
        <v>69</v>
      </c>
      <c r="L126" s="18">
        <v>4.0</v>
      </c>
      <c r="M126" s="18">
        <v>4.0</v>
      </c>
      <c r="N126" s="18">
        <v>7.0</v>
      </c>
      <c r="O126" s="18">
        <v>9.0</v>
      </c>
      <c r="P126" s="18">
        <v>5.0</v>
      </c>
      <c r="Q126" s="18">
        <v>5.0</v>
      </c>
      <c r="R126" s="18">
        <v>5.0</v>
      </c>
      <c r="S126" s="18">
        <v>5.0</v>
      </c>
      <c r="T126" s="18">
        <v>7.0</v>
      </c>
      <c r="U126" s="19">
        <f t="shared" si="35"/>
        <v>51</v>
      </c>
      <c r="V126" s="16">
        <f t="shared" si="36"/>
        <v>120</v>
      </c>
    </row>
    <row r="127" ht="15.75" customHeight="1">
      <c r="A127" s="17" t="str">
        <f>Rosters!B60</f>
        <v>Tucker Wright</v>
      </c>
      <c r="B127" s="18">
        <v>8.0</v>
      </c>
      <c r="C127" s="18">
        <v>7.0</v>
      </c>
      <c r="D127" s="18">
        <v>3.0</v>
      </c>
      <c r="E127" s="18">
        <v>9.0</v>
      </c>
      <c r="F127" s="8">
        <v>10.0</v>
      </c>
      <c r="G127" s="8">
        <v>7.0</v>
      </c>
      <c r="H127" s="8">
        <v>6.0</v>
      </c>
      <c r="I127" s="8">
        <v>4.0</v>
      </c>
      <c r="J127" s="8">
        <v>9.0</v>
      </c>
      <c r="K127" s="19">
        <f t="shared" si="34"/>
        <v>63</v>
      </c>
      <c r="L127" s="18">
        <v>5.0</v>
      </c>
      <c r="M127" s="18">
        <v>4.0</v>
      </c>
      <c r="N127" s="18">
        <v>7.0</v>
      </c>
      <c r="O127" s="18">
        <v>7.0</v>
      </c>
      <c r="P127" s="18">
        <v>4.0</v>
      </c>
      <c r="Q127" s="18">
        <v>6.0</v>
      </c>
      <c r="R127" s="18">
        <v>8.0</v>
      </c>
      <c r="S127" s="18">
        <v>5.0</v>
      </c>
      <c r="T127" s="18">
        <v>4.0</v>
      </c>
      <c r="U127" s="19">
        <f t="shared" si="35"/>
        <v>50</v>
      </c>
      <c r="V127" s="16">
        <f t="shared" si="36"/>
        <v>113</v>
      </c>
    </row>
    <row r="128" ht="15.75" customHeight="1">
      <c r="A128" s="17" t="str">
        <f>Rosters!B61</f>
        <v>Cashe Carlson</v>
      </c>
      <c r="B128" s="18">
        <v>5.0</v>
      </c>
      <c r="C128" s="18">
        <v>7.0</v>
      </c>
      <c r="D128" s="18">
        <v>5.0</v>
      </c>
      <c r="E128" s="18">
        <v>10.0</v>
      </c>
      <c r="F128" s="18">
        <v>6.0</v>
      </c>
      <c r="G128" s="18">
        <v>7.0</v>
      </c>
      <c r="H128" s="8">
        <v>9.0</v>
      </c>
      <c r="I128" s="8">
        <v>8.0</v>
      </c>
      <c r="J128" s="8">
        <v>8.0</v>
      </c>
      <c r="K128" s="19">
        <f t="shared" si="34"/>
        <v>65</v>
      </c>
      <c r="L128" s="18">
        <v>6.0</v>
      </c>
      <c r="M128" s="18">
        <v>7.0</v>
      </c>
      <c r="N128" s="18">
        <v>5.0</v>
      </c>
      <c r="O128" s="18">
        <v>16.0</v>
      </c>
      <c r="P128" s="18">
        <v>5.0</v>
      </c>
      <c r="Q128" s="18">
        <v>7.0</v>
      </c>
      <c r="R128" s="18">
        <v>7.0</v>
      </c>
      <c r="S128" s="18">
        <v>6.0</v>
      </c>
      <c r="T128" s="18">
        <v>9.0</v>
      </c>
      <c r="U128" s="19">
        <f t="shared" si="35"/>
        <v>68</v>
      </c>
      <c r="V128" s="16">
        <f t="shared" si="36"/>
        <v>133</v>
      </c>
    </row>
    <row r="129" ht="15.75" customHeight="1">
      <c r="A129" s="20" t="s">
        <v>82</v>
      </c>
      <c r="B129" s="21"/>
      <c r="C129" s="22" t="s">
        <v>83</v>
      </c>
      <c r="D129" s="13"/>
      <c r="E129" s="22" t="s">
        <v>84</v>
      </c>
      <c r="F129" s="13"/>
      <c r="G129" s="22" t="s">
        <v>85</v>
      </c>
      <c r="H129" s="13"/>
      <c r="I129" s="22" t="s">
        <v>86</v>
      </c>
      <c r="J129" s="13"/>
      <c r="K129" s="22" t="s">
        <v>87</v>
      </c>
      <c r="L129" s="13"/>
      <c r="T129" s="23"/>
      <c r="U129" s="23"/>
      <c r="V129" s="23"/>
    </row>
    <row r="130" ht="15.75" customHeight="1">
      <c r="A130" s="24"/>
      <c r="B130" s="25"/>
      <c r="C130" s="22">
        <f>MIN(V124:V127)</f>
        <v>91</v>
      </c>
      <c r="D130" s="13"/>
      <c r="E130" s="22">
        <f>SMALL(V124:V127,2)</f>
        <v>102</v>
      </c>
      <c r="F130" s="13"/>
      <c r="G130" s="22">
        <f>SMALL(V124:V127,3)</f>
        <v>113</v>
      </c>
      <c r="H130" s="13"/>
      <c r="I130" s="22">
        <f>SMALL(V124:V127,4)</f>
        <v>120</v>
      </c>
      <c r="J130" s="13"/>
      <c r="K130" s="22">
        <f>SMALL(V124:V128,5)</f>
        <v>133</v>
      </c>
      <c r="L130" s="13"/>
    </row>
    <row r="131" ht="15.75" customHeight="1">
      <c r="A131" s="26" t="s">
        <v>89</v>
      </c>
      <c r="B131" s="13"/>
      <c r="C131" s="26">
        <f>SUM(C130:J130)</f>
        <v>426</v>
      </c>
      <c r="D131" s="13"/>
    </row>
    <row r="132" ht="15.75" customHeight="1"/>
    <row r="133" ht="15.75" customHeight="1">
      <c r="A133" s="11" t="str">
        <f>Rosters!A62</f>
        <v>Winnebago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</row>
    <row r="134" ht="15.75" customHeight="1">
      <c r="A134" s="14" t="s">
        <v>76</v>
      </c>
      <c r="B134" s="14">
        <v>1.0</v>
      </c>
      <c r="C134" s="14">
        <v>2.0</v>
      </c>
      <c r="D134" s="14">
        <v>3.0</v>
      </c>
      <c r="E134" s="14">
        <v>4.0</v>
      </c>
      <c r="F134" s="14">
        <v>5.0</v>
      </c>
      <c r="G134" s="14">
        <v>6.0</v>
      </c>
      <c r="H134" s="14">
        <v>7.0</v>
      </c>
      <c r="I134" s="14">
        <v>8.0</v>
      </c>
      <c r="J134" s="14">
        <v>9.0</v>
      </c>
      <c r="K134" s="15" t="s">
        <v>77</v>
      </c>
      <c r="L134" s="14">
        <v>10.0</v>
      </c>
      <c r="M134" s="14">
        <v>11.0</v>
      </c>
      <c r="N134" s="14">
        <v>12.0</v>
      </c>
      <c r="O134" s="14">
        <v>13.0</v>
      </c>
      <c r="P134" s="14">
        <v>14.0</v>
      </c>
      <c r="Q134" s="14">
        <v>15.0</v>
      </c>
      <c r="R134" s="14">
        <v>16.0</v>
      </c>
      <c r="S134" s="14">
        <v>17.0</v>
      </c>
      <c r="T134" s="14">
        <v>18.0</v>
      </c>
      <c r="U134" s="15" t="s">
        <v>78</v>
      </c>
      <c r="V134" s="16" t="s">
        <v>79</v>
      </c>
    </row>
    <row r="135" ht="15.75" customHeight="1">
      <c r="A135" s="8" t="s">
        <v>73</v>
      </c>
      <c r="B135" s="8">
        <v>9.0</v>
      </c>
      <c r="C135" s="8">
        <v>12.0</v>
      </c>
      <c r="D135" s="8">
        <v>9.0</v>
      </c>
      <c r="E135" s="8">
        <v>13.0</v>
      </c>
      <c r="F135" s="8">
        <v>8.0</v>
      </c>
      <c r="G135" s="8">
        <v>10.0</v>
      </c>
      <c r="H135" s="8">
        <v>12.0</v>
      </c>
      <c r="I135" s="8">
        <v>8.0</v>
      </c>
      <c r="J135" s="8">
        <v>9.0</v>
      </c>
      <c r="K135" s="19">
        <f>sum(B135:J135)</f>
        <v>90</v>
      </c>
      <c r="L135" s="18">
        <v>10.0</v>
      </c>
      <c r="M135" s="18">
        <v>9.0</v>
      </c>
      <c r="N135" s="18">
        <v>5.0</v>
      </c>
      <c r="O135" s="18">
        <v>11.0</v>
      </c>
      <c r="P135" s="18">
        <v>9.0</v>
      </c>
      <c r="Q135" s="18">
        <v>6.0</v>
      </c>
      <c r="R135" s="18">
        <v>8.0</v>
      </c>
      <c r="S135" s="8">
        <v>6.0</v>
      </c>
      <c r="T135" s="8">
        <v>8.0</v>
      </c>
      <c r="U135" s="15">
        <f>sum(L135:T135)</f>
        <v>72</v>
      </c>
      <c r="V135" s="16">
        <f t="shared" ref="V135:V139" si="37">K135+U135</f>
        <v>162</v>
      </c>
    </row>
    <row r="136" ht="15.75" customHeight="1">
      <c r="A136" s="8" t="s">
        <v>74</v>
      </c>
      <c r="B136" s="8">
        <v>7.0</v>
      </c>
      <c r="C136" s="8">
        <v>10.0</v>
      </c>
      <c r="D136" s="8">
        <v>5.0</v>
      </c>
      <c r="E136" s="8">
        <v>8.0</v>
      </c>
      <c r="F136" s="8">
        <v>7.0</v>
      </c>
      <c r="G136" s="8">
        <v>12.0</v>
      </c>
      <c r="H136" s="8">
        <v>13.0</v>
      </c>
      <c r="I136" s="8">
        <v>6.0</v>
      </c>
      <c r="J136" s="8">
        <v>13.0</v>
      </c>
      <c r="K136" s="19">
        <f t="shared" ref="K136:K139" si="38">SUM(B136:J136)</f>
        <v>81</v>
      </c>
      <c r="L136" s="18">
        <v>8.0</v>
      </c>
      <c r="M136" s="18">
        <v>7.0</v>
      </c>
      <c r="N136" s="18">
        <v>5.0</v>
      </c>
      <c r="O136" s="18">
        <v>10.0</v>
      </c>
      <c r="P136" s="18">
        <v>8.0</v>
      </c>
      <c r="Q136" s="18">
        <v>7.0</v>
      </c>
      <c r="R136" s="18">
        <v>10.0</v>
      </c>
      <c r="S136" s="18">
        <v>5.0</v>
      </c>
      <c r="T136" s="8">
        <v>10.0</v>
      </c>
      <c r="U136" s="19">
        <f t="shared" ref="U136:U139" si="39">SUM(L136:T136)</f>
        <v>70</v>
      </c>
      <c r="V136" s="16">
        <f t="shared" si="37"/>
        <v>151</v>
      </c>
    </row>
    <row r="137" ht="15.75" customHeight="1">
      <c r="A137" s="8" t="s">
        <v>75</v>
      </c>
      <c r="B137" s="8">
        <v>12.0</v>
      </c>
      <c r="C137" s="8">
        <v>11.0</v>
      </c>
      <c r="D137" s="8">
        <v>7.0</v>
      </c>
      <c r="E137" s="8">
        <v>8.0</v>
      </c>
      <c r="F137" s="8">
        <v>12.0</v>
      </c>
      <c r="G137" s="8">
        <v>9.0</v>
      </c>
      <c r="H137" s="8">
        <v>14.0</v>
      </c>
      <c r="I137" s="8">
        <v>7.0</v>
      </c>
      <c r="J137" s="8">
        <v>15.0</v>
      </c>
      <c r="K137" s="19">
        <f t="shared" si="38"/>
        <v>95</v>
      </c>
      <c r="L137" s="18">
        <v>11.0</v>
      </c>
      <c r="M137" s="18">
        <v>8.0</v>
      </c>
      <c r="N137" s="18">
        <v>3.0</v>
      </c>
      <c r="O137" s="18">
        <v>13.0</v>
      </c>
      <c r="P137" s="18">
        <v>14.0</v>
      </c>
      <c r="Q137" s="18">
        <v>7.0</v>
      </c>
      <c r="R137" s="18">
        <v>10.0</v>
      </c>
      <c r="S137" s="18">
        <v>5.0</v>
      </c>
      <c r="T137" s="8">
        <v>9.0</v>
      </c>
      <c r="U137" s="19">
        <f t="shared" si="39"/>
        <v>80</v>
      </c>
      <c r="V137" s="16">
        <f t="shared" si="37"/>
        <v>175</v>
      </c>
    </row>
    <row r="138" ht="15.75" customHeight="1">
      <c r="A138" s="17" t="str">
        <f>Rosters!B65</f>
        <v>###</v>
      </c>
      <c r="B138" s="8">
        <v>999.0</v>
      </c>
      <c r="C138" s="8">
        <v>999.0</v>
      </c>
      <c r="D138" s="8">
        <v>999.0</v>
      </c>
      <c r="E138" s="8">
        <v>999.0</v>
      </c>
      <c r="F138" s="8">
        <v>999.0</v>
      </c>
      <c r="G138" s="8">
        <v>999.0</v>
      </c>
      <c r="H138" s="8">
        <v>999.0</v>
      </c>
      <c r="I138" s="8">
        <v>999.0</v>
      </c>
      <c r="J138" s="8">
        <v>999.0</v>
      </c>
      <c r="K138" s="19">
        <f t="shared" si="38"/>
        <v>8991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9">
        <f t="shared" si="39"/>
        <v>0</v>
      </c>
      <c r="V138" s="16">
        <f t="shared" si="37"/>
        <v>8991</v>
      </c>
    </row>
    <row r="139" ht="15.75" customHeight="1">
      <c r="A139" s="17" t="str">
        <f>Rosters!B66</f>
        <v>###</v>
      </c>
      <c r="B139" s="8">
        <v>999.0</v>
      </c>
      <c r="C139" s="8">
        <v>999.0</v>
      </c>
      <c r="D139" s="8">
        <v>999.0</v>
      </c>
      <c r="E139" s="8">
        <v>999.0</v>
      </c>
      <c r="F139" s="8">
        <v>999.0</v>
      </c>
      <c r="G139" s="8">
        <v>999.0</v>
      </c>
      <c r="H139" s="8">
        <v>999.0</v>
      </c>
      <c r="I139" s="8">
        <v>999.0</v>
      </c>
      <c r="J139" s="8">
        <v>999.0</v>
      </c>
      <c r="K139" s="19">
        <f t="shared" si="38"/>
        <v>8991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9">
        <f t="shared" si="39"/>
        <v>0</v>
      </c>
      <c r="V139" s="16">
        <f t="shared" si="37"/>
        <v>8991</v>
      </c>
    </row>
    <row r="140" ht="15.75" customHeight="1">
      <c r="A140" s="20" t="s">
        <v>82</v>
      </c>
      <c r="B140" s="21"/>
      <c r="C140" s="22" t="s">
        <v>83</v>
      </c>
      <c r="D140" s="13"/>
      <c r="E140" s="22" t="s">
        <v>84</v>
      </c>
      <c r="F140" s="13"/>
      <c r="G140" s="22" t="s">
        <v>85</v>
      </c>
      <c r="H140" s="13"/>
      <c r="I140" s="22" t="s">
        <v>86</v>
      </c>
      <c r="J140" s="13"/>
      <c r="K140" s="22" t="s">
        <v>87</v>
      </c>
      <c r="L140" s="13"/>
      <c r="T140" s="23"/>
      <c r="U140" s="23"/>
      <c r="V140" s="23"/>
    </row>
    <row r="141" ht="15.75" customHeight="1">
      <c r="A141" s="24"/>
      <c r="B141" s="25"/>
      <c r="C141" s="22">
        <f>MIN(V135:V139)</f>
        <v>151</v>
      </c>
      <c r="D141" s="13"/>
      <c r="E141" s="22">
        <f>SMALL(V135:V139,2)</f>
        <v>162</v>
      </c>
      <c r="F141" s="13"/>
      <c r="G141" s="22">
        <f>SMALL(V135:V139,3)</f>
        <v>175</v>
      </c>
      <c r="H141" s="13"/>
      <c r="I141" s="22">
        <f>SMALL(V135:V139,4)</f>
        <v>8991</v>
      </c>
      <c r="J141" s="13"/>
      <c r="K141" s="22">
        <f>SMALL(V135:V139,5)</f>
        <v>8991</v>
      </c>
      <c r="L141" s="13"/>
    </row>
    <row r="142" ht="15.75" customHeight="1">
      <c r="A142" s="26" t="s">
        <v>89</v>
      </c>
      <c r="B142" s="13"/>
      <c r="C142" s="26">
        <f>SUM(C141:J141)</f>
        <v>9479</v>
      </c>
      <c r="D142" s="13"/>
    </row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6">
    <mergeCell ref="E9:F9"/>
    <mergeCell ref="G9:H9"/>
    <mergeCell ref="C8:D8"/>
    <mergeCell ref="C9:D9"/>
    <mergeCell ref="A10:B10"/>
    <mergeCell ref="C10:D10"/>
    <mergeCell ref="A19:B20"/>
    <mergeCell ref="C19:D19"/>
    <mergeCell ref="E19:F19"/>
    <mergeCell ref="I8:J8"/>
    <mergeCell ref="K8:L8"/>
    <mergeCell ref="I9:J9"/>
    <mergeCell ref="K9:L9"/>
    <mergeCell ref="Y11:AC13"/>
    <mergeCell ref="A12:V12"/>
    <mergeCell ref="A1:V1"/>
    <mergeCell ref="Y2:AC3"/>
    <mergeCell ref="Y5:AC6"/>
    <mergeCell ref="A8:B9"/>
    <mergeCell ref="E8:F8"/>
    <mergeCell ref="G8:H8"/>
    <mergeCell ref="Y8:AC9"/>
    <mergeCell ref="G19:H19"/>
    <mergeCell ref="I19:J19"/>
    <mergeCell ref="K19:L19"/>
    <mergeCell ref="C20:D20"/>
    <mergeCell ref="E20:F20"/>
    <mergeCell ref="G20:H20"/>
    <mergeCell ref="I20:J20"/>
    <mergeCell ref="K20:L20"/>
    <mergeCell ref="A21:B21"/>
    <mergeCell ref="C21:D21"/>
    <mergeCell ref="A23:V23"/>
    <mergeCell ref="E31:F31"/>
    <mergeCell ref="G31:H31"/>
    <mergeCell ref="I31:J31"/>
    <mergeCell ref="K31:L31"/>
    <mergeCell ref="A32:B32"/>
    <mergeCell ref="C32:D32"/>
    <mergeCell ref="A34:V34"/>
    <mergeCell ref="A30:B31"/>
    <mergeCell ref="C30:D30"/>
    <mergeCell ref="E30:F30"/>
    <mergeCell ref="G30:H30"/>
    <mergeCell ref="I30:J30"/>
    <mergeCell ref="K30:L30"/>
    <mergeCell ref="C31:D31"/>
    <mergeCell ref="I42:J42"/>
    <mergeCell ref="K42:L42"/>
    <mergeCell ref="A43:B43"/>
    <mergeCell ref="C43:D43"/>
    <mergeCell ref="A45:V45"/>
    <mergeCell ref="C52:D52"/>
    <mergeCell ref="C53:D53"/>
    <mergeCell ref="A111:V111"/>
    <mergeCell ref="A122:V122"/>
    <mergeCell ref="E53:F53"/>
    <mergeCell ref="G53:H53"/>
    <mergeCell ref="A56:V56"/>
    <mergeCell ref="A67:V67"/>
    <mergeCell ref="A78:V78"/>
    <mergeCell ref="A89:V89"/>
    <mergeCell ref="A100:V100"/>
    <mergeCell ref="A41:B42"/>
    <mergeCell ref="C41:D41"/>
    <mergeCell ref="E41:F41"/>
    <mergeCell ref="G41:H41"/>
    <mergeCell ref="I41:J41"/>
    <mergeCell ref="K41:L41"/>
    <mergeCell ref="C42:D42"/>
    <mergeCell ref="I53:J53"/>
    <mergeCell ref="K53:L53"/>
    <mergeCell ref="E42:F42"/>
    <mergeCell ref="G42:H42"/>
    <mergeCell ref="A52:B53"/>
    <mergeCell ref="E52:F52"/>
    <mergeCell ref="G52:H52"/>
    <mergeCell ref="I52:J52"/>
    <mergeCell ref="K52:L52"/>
    <mergeCell ref="E64:F64"/>
    <mergeCell ref="G64:H64"/>
    <mergeCell ref="I64:J64"/>
    <mergeCell ref="K64:L64"/>
    <mergeCell ref="A54:B54"/>
    <mergeCell ref="C54:D54"/>
    <mergeCell ref="A63:B64"/>
    <mergeCell ref="E63:F63"/>
    <mergeCell ref="G63:H63"/>
    <mergeCell ref="I63:J63"/>
    <mergeCell ref="K63:L63"/>
    <mergeCell ref="G74:H74"/>
    <mergeCell ref="I74:J74"/>
    <mergeCell ref="K74:L74"/>
    <mergeCell ref="G75:H75"/>
    <mergeCell ref="I75:J75"/>
    <mergeCell ref="K75:L75"/>
    <mergeCell ref="C75:D75"/>
    <mergeCell ref="E75:F75"/>
    <mergeCell ref="C63:D63"/>
    <mergeCell ref="C64:D64"/>
    <mergeCell ref="A65:B65"/>
    <mergeCell ref="C65:D65"/>
    <mergeCell ref="A74:B75"/>
    <mergeCell ref="C74:D74"/>
    <mergeCell ref="E74:F74"/>
    <mergeCell ref="E86:F86"/>
    <mergeCell ref="G86:H86"/>
    <mergeCell ref="I86:J86"/>
    <mergeCell ref="K86:L86"/>
    <mergeCell ref="A76:B76"/>
    <mergeCell ref="C76:D76"/>
    <mergeCell ref="A85:B86"/>
    <mergeCell ref="E85:F85"/>
    <mergeCell ref="G85:H85"/>
    <mergeCell ref="I85:J85"/>
    <mergeCell ref="K85:L85"/>
    <mergeCell ref="G96:H96"/>
    <mergeCell ref="I96:J96"/>
    <mergeCell ref="K96:L96"/>
    <mergeCell ref="C97:D97"/>
    <mergeCell ref="E97:F97"/>
    <mergeCell ref="G97:H97"/>
    <mergeCell ref="I97:J97"/>
    <mergeCell ref="K97:L97"/>
    <mergeCell ref="E130:F130"/>
    <mergeCell ref="G130:H130"/>
    <mergeCell ref="I130:J130"/>
    <mergeCell ref="K130:L130"/>
    <mergeCell ref="A133:V133"/>
    <mergeCell ref="A120:B120"/>
    <mergeCell ref="C120:D120"/>
    <mergeCell ref="A129:B130"/>
    <mergeCell ref="E129:F129"/>
    <mergeCell ref="G129:H129"/>
    <mergeCell ref="I129:J129"/>
    <mergeCell ref="K129:L129"/>
    <mergeCell ref="G140:H140"/>
    <mergeCell ref="I140:J140"/>
    <mergeCell ref="K140:L140"/>
    <mergeCell ref="C141:D141"/>
    <mergeCell ref="E141:F141"/>
    <mergeCell ref="G141:H141"/>
    <mergeCell ref="I141:J141"/>
    <mergeCell ref="K141:L141"/>
    <mergeCell ref="A142:B142"/>
    <mergeCell ref="C142:D142"/>
    <mergeCell ref="C129:D129"/>
    <mergeCell ref="C130:D130"/>
    <mergeCell ref="A131:B131"/>
    <mergeCell ref="C131:D131"/>
    <mergeCell ref="A140:B141"/>
    <mergeCell ref="C140:D140"/>
    <mergeCell ref="E140:F140"/>
    <mergeCell ref="C85:D85"/>
    <mergeCell ref="C86:D86"/>
    <mergeCell ref="A87:B87"/>
    <mergeCell ref="C87:D87"/>
    <mergeCell ref="A96:B97"/>
    <mergeCell ref="C96:D96"/>
    <mergeCell ref="E96:F96"/>
    <mergeCell ref="E108:F108"/>
    <mergeCell ref="G108:H108"/>
    <mergeCell ref="I108:J108"/>
    <mergeCell ref="K108:L108"/>
    <mergeCell ref="A98:B98"/>
    <mergeCell ref="C98:D98"/>
    <mergeCell ref="A107:B108"/>
    <mergeCell ref="E107:F107"/>
    <mergeCell ref="G107:H107"/>
    <mergeCell ref="I107:J107"/>
    <mergeCell ref="K107:L107"/>
    <mergeCell ref="G118:H118"/>
    <mergeCell ref="I118:J118"/>
    <mergeCell ref="K118:L118"/>
    <mergeCell ref="C119:D119"/>
    <mergeCell ref="E119:F119"/>
    <mergeCell ref="G119:H119"/>
    <mergeCell ref="I119:J119"/>
    <mergeCell ref="K119:L119"/>
    <mergeCell ref="C107:D107"/>
    <mergeCell ref="C108:D108"/>
    <mergeCell ref="A109:B109"/>
    <mergeCell ref="C109:D109"/>
    <mergeCell ref="A118:B119"/>
    <mergeCell ref="C118:D118"/>
    <mergeCell ref="E118:F11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4.11"/>
    <col customWidth="1" min="2" max="6" width="10.78"/>
    <col customWidth="1" min="7" max="26" width="10.56"/>
  </cols>
  <sheetData>
    <row r="1" ht="15.75" customHeight="1">
      <c r="A1" s="27" t="s">
        <v>96</v>
      </c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15.75" customHeight="1">
      <c r="A2" s="30" t="str">
        <f>'Player Scorecards'!A12</f>
        <v>Creighton</v>
      </c>
      <c r="B2" s="30">
        <f>'Player Scorecards'!C21</f>
        <v>364</v>
      </c>
      <c r="C2" s="31" t="s">
        <v>97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75" customHeight="1">
      <c r="A3" s="30" t="str">
        <f>'Player Scorecards'!A100</f>
        <v>TCNE</v>
      </c>
      <c r="B3" s="30">
        <f>'Player Scorecards'!C109</f>
        <v>381</v>
      </c>
      <c r="C3" s="31" t="s">
        <v>98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30" t="str">
        <f>'Player Scorecards'!A78</f>
        <v>Ponca</v>
      </c>
      <c r="B4" s="30">
        <f>'Player Scorecards'!C87</f>
        <v>390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30" t="str">
        <f>'Player Scorecards'!A23</f>
        <v>Hartington-Newcastle</v>
      </c>
      <c r="B5" s="30">
        <f>'Player Scorecards'!C32</f>
        <v>416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75" customHeight="1">
      <c r="A6" s="30" t="str">
        <f>'Player Scorecards'!A67</f>
        <v>Plainview</v>
      </c>
      <c r="B6" s="30">
        <f>'Player Scorecards'!C76</f>
        <v>425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30" t="str">
        <f>'Player Scorecards'!A122</f>
        <v>Wausa</v>
      </c>
      <c r="B7" s="30" t="str">
        <f>'Player Scorecards'!C132</f>
        <v/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30" t="str">
        <f>'Player Scorecards'!A89</f>
        <v>Randolph</v>
      </c>
      <c r="B8" s="30">
        <f>'Player Scorecards'!C98</f>
        <v>455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30" t="str">
        <f>'Player Scorecards'!A34</f>
        <v>Homer</v>
      </c>
      <c r="B9" s="30">
        <f>'Player Scorecards'!C43</f>
        <v>510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30" t="str">
        <f>'Player Scorecards'!A1</f>
        <v>Bloomfield</v>
      </c>
      <c r="B10" s="30">
        <f>'Player Scorecards'!C10</f>
        <v>523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75" customHeight="1">
      <c r="A11" s="30" t="str">
        <f>'Player Scorecards'!A111</f>
        <v>Wakefield</v>
      </c>
      <c r="B11" s="30">
        <f>'Player Scorecards'!C120</f>
        <v>4324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30" t="str">
        <f>'Player Scorecards'!A45</f>
        <v>LCC</v>
      </c>
      <c r="B12" s="30">
        <f>'Player Scorecards'!C54</f>
        <v>9312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5.75" customHeight="1">
      <c r="A13" s="30" t="str">
        <f>'Player Scorecards'!A56</f>
        <v>Osmond</v>
      </c>
      <c r="B13" s="30">
        <f>'Player Scorecards'!C65</f>
        <v>9321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5.75" customHeight="1">
      <c r="A14" s="30" t="str">
        <f>'Player Scorecards'!A133</f>
        <v>Winnebago</v>
      </c>
      <c r="B14" s="30">
        <f>'Player Scorecards'!C142</f>
        <v>9479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5.7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5.7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5.7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5.7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5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5.7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 ht="15.75" customHeight="1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3.33"/>
    <col customWidth="1" min="2" max="6" width="10.78"/>
    <col customWidth="1" min="7" max="26" width="10.56"/>
  </cols>
  <sheetData>
    <row r="1" ht="15.75" customHeight="1">
      <c r="A1" s="32" t="s">
        <v>99</v>
      </c>
      <c r="B1" s="28"/>
      <c r="C1" s="32" t="s">
        <v>100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15.75" customHeight="1">
      <c r="A2" s="28" t="str">
        <f>'Player Scorecards'!A14</f>
        <v>Braxton Brockhaus</v>
      </c>
      <c r="B2" s="28">
        <f>'Player Scorecards'!V14</f>
        <v>73</v>
      </c>
      <c r="C2" s="33">
        <v>1.0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15.75" customHeight="1">
      <c r="A3" s="28" t="str">
        <f>'Player Scorecards'!A15</f>
        <v>Gage Burns</v>
      </c>
      <c r="B3" s="28">
        <f>'Player Scorecards'!V15</f>
        <v>80</v>
      </c>
      <c r="C3" s="33">
        <v>2.0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28" t="str">
        <f>'Player Scorecards'!A102</f>
        <v>Nate Oswald</v>
      </c>
      <c r="B4" s="28">
        <f>'Player Scorecards'!V102</f>
        <v>83</v>
      </c>
      <c r="C4" s="33">
        <v>3.0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28" t="str">
        <f>'Player Scorecards'!A69</f>
        <v>Riley Kaup</v>
      </c>
      <c r="B5" s="28">
        <f>'Player Scorecards'!V69</f>
        <v>85</v>
      </c>
      <c r="C5" s="33">
        <v>4.0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15.75" customHeight="1">
      <c r="A6" s="28" t="str">
        <f>'Player Scorecards'!A103</f>
        <v>Garrett Blanke</v>
      </c>
      <c r="B6" s="28">
        <f>'Player Scorecards'!V103</f>
        <v>89</v>
      </c>
      <c r="C6" s="33">
        <v>5.0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15.75" customHeight="1">
      <c r="A7" s="28" t="str">
        <f>'Player Scorecards'!A124</f>
        <v>Jon Nissen</v>
      </c>
      <c r="B7" s="28">
        <f>'Player Scorecards'!V124</f>
        <v>91</v>
      </c>
      <c r="C7" s="33">
        <v>6.0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15.75" customHeight="1">
      <c r="A8" s="28" t="str">
        <f>'Player Scorecards'!A80</f>
        <v>Zach Fernau</v>
      </c>
      <c r="B8" s="28">
        <f>'Player Scorecards'!V80</f>
        <v>92</v>
      </c>
      <c r="C8" s="33">
        <v>7.0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28" t="str">
        <f>'Player Scorecards'!A81</f>
        <v>Grant Sprakel</v>
      </c>
      <c r="B9" s="28">
        <f>'Player Scorecards'!V81</f>
        <v>93</v>
      </c>
      <c r="C9" s="33">
        <v>8.0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28" t="str">
        <f>'Player Scorecards'!A27</f>
        <v>Turner Dendinger</v>
      </c>
      <c r="B10" s="28">
        <f>'Player Scorecards'!V27</f>
        <v>94</v>
      </c>
      <c r="C10" s="33">
        <v>9.0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75" customHeight="1">
      <c r="A11" s="28" t="str">
        <f>'Player Scorecards'!A113</f>
        <v>Zach Boeshart</v>
      </c>
      <c r="B11" s="28">
        <f>'Player Scorecards'!V113</f>
        <v>98</v>
      </c>
      <c r="C11" s="33">
        <v>10.0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28" t="str">
        <f>'Player Scorecards'!A16</f>
        <v>Tyler Wagner </v>
      </c>
      <c r="B12" s="28">
        <f>'Player Scorecards'!V16</f>
        <v>99</v>
      </c>
      <c r="C12" s="33">
        <v>11.0</v>
      </c>
      <c r="D12" s="33" t="s">
        <v>101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5.75" customHeight="1">
      <c r="A13" s="28" t="str">
        <f>'Player Scorecards'!A82</f>
        <v>Chase Kastning</v>
      </c>
      <c r="B13" s="28">
        <f>'Player Scorecards'!V82</f>
        <v>99</v>
      </c>
      <c r="C13" s="33">
        <v>12.0</v>
      </c>
      <c r="D13" s="33" t="s">
        <v>101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5.75" customHeight="1">
      <c r="A14" s="28" t="str">
        <f>'Player Scorecards'!A104</f>
        <v>Cameron Ahlers</v>
      </c>
      <c r="B14" s="28">
        <f>'Player Scorecards'!V104</f>
        <v>99</v>
      </c>
      <c r="C14" s="33">
        <v>13.0</v>
      </c>
      <c r="D14" s="33" t="s">
        <v>101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5.75" customHeight="1">
      <c r="A15" s="28" t="str">
        <f>'Player Scorecards'!A92</f>
        <v>Tyson Junck</v>
      </c>
      <c r="B15" s="28">
        <f>'Player Scorecards'!V92</f>
        <v>101</v>
      </c>
      <c r="C15" s="33">
        <v>14.0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5.75" customHeight="1">
      <c r="A16" s="28" t="str">
        <f>'Player Scorecards'!A47</f>
        <v>Evan Schmidt</v>
      </c>
      <c r="B16" s="28">
        <f>'Player Scorecards'!V47</f>
        <v>102</v>
      </c>
      <c r="C16" s="33">
        <v>15.0</v>
      </c>
      <c r="D16" s="33" t="s">
        <v>101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5.75" customHeight="1">
      <c r="A17" s="28" t="str">
        <f>'Player Scorecards'!A125</f>
        <v>Michael Vanners</v>
      </c>
      <c r="B17" s="28">
        <f>'Player Scorecards'!V125</f>
        <v>102</v>
      </c>
      <c r="C17" s="33"/>
      <c r="D17" s="33" t="s">
        <v>101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5.75" customHeight="1">
      <c r="A18" s="28" t="str">
        <f>'Player Scorecards'!A25</f>
        <v>Reece Morten</v>
      </c>
      <c r="B18" s="28">
        <f>'Player Scorecards'!V25</f>
        <v>103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15.75" customHeight="1">
      <c r="A19" s="28" t="str">
        <f>'Player Scorecards'!A114</f>
        <v>Johnathan Birkley</v>
      </c>
      <c r="B19" s="28">
        <f>'Player Scorecards'!V114</f>
        <v>103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5.75" customHeight="1">
      <c r="A20" s="28" t="str">
        <f>'Player Scorecards'!A29</f>
        <v>Carson Jones</v>
      </c>
      <c r="B20" s="28">
        <f>'Player Scorecards'!V29</f>
        <v>104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28" t="str">
        <f>'Player Scorecards'!A48</f>
        <v>Aidan Junck</v>
      </c>
      <c r="B21" s="28">
        <f>'Player Scorecards'!V48</f>
        <v>106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28" t="str">
        <f>'Player Scorecards'!A83</f>
        <v>Jacob Statema</v>
      </c>
      <c r="B22" s="28">
        <f>'Player Scorecards'!V83</f>
        <v>106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ht="15.75" customHeight="1">
      <c r="A23" s="28" t="str">
        <f>'Player Scorecards'!A84</f>
        <v>Miguel Balavantin</v>
      </c>
      <c r="B23" s="28">
        <f>'Player Scorecards'!V84</f>
        <v>106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5.75" customHeight="1">
      <c r="A24" s="28" t="str">
        <f>'Player Scorecards'!A60</f>
        <v>Baylen Guenther</v>
      </c>
      <c r="B24" s="28">
        <f>'Player Scorecards'!V60</f>
        <v>107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15.75" customHeight="1">
      <c r="A25" s="28" t="str">
        <f>'Player Scorecards'!A3</f>
        <v>Mason Mackeprang </v>
      </c>
      <c r="B25" s="28">
        <f>'Player Scorecards'!V3</f>
        <v>108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28" t="str">
        <f>'Player Scorecards'!A72</f>
        <v>Braden Waldow</v>
      </c>
      <c r="B26" s="28">
        <f>'Player Scorecards'!V72</f>
        <v>108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28" t="str">
        <f>'Player Scorecards'!A58</f>
        <v>Brady Stech</v>
      </c>
      <c r="B27" s="28">
        <f>'Player Scorecards'!V58</f>
        <v>109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28" t="str">
        <f>'Player Scorecards'!A71</f>
        <v>Derek Rix</v>
      </c>
      <c r="B28" s="28">
        <f>'Player Scorecards'!V71</f>
        <v>110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5.75" customHeight="1">
      <c r="A29" s="28" t="str">
        <f>'Player Scorecards'!A105</f>
        <v>Ryan Anderson</v>
      </c>
      <c r="B29" s="28">
        <f>'Player Scorecards'!V105</f>
        <v>110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28" t="str">
        <f>'Player Scorecards'!A17</f>
        <v>Chase Pavlik</v>
      </c>
      <c r="B30" s="28">
        <f>'Player Scorecards'!V17</f>
        <v>112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5.75" customHeight="1">
      <c r="A31" s="28" t="str">
        <f>'Player Scorecards'!A49</f>
        <v>Jackson Hall </v>
      </c>
      <c r="B31" s="28">
        <f>'Player Scorecards'!V49</f>
        <v>113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5.75" customHeight="1">
      <c r="A32" s="28" t="str">
        <f>'Player Scorecards'!A127</f>
        <v>Tucker Wright</v>
      </c>
      <c r="B32" s="28">
        <f>'Player Scorecards'!V127</f>
        <v>113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28" t="str">
        <f>'Player Scorecards'!A38</f>
        <v>Chance Halverson</v>
      </c>
      <c r="B33" s="28">
        <f>'Player Scorecards'!V38</f>
        <v>114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8" t="str">
        <f>'Player Scorecards'!A59</f>
        <v>Caden Wingert</v>
      </c>
      <c r="B34" s="28">
        <f>'Player Scorecards'!V59</f>
        <v>114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28" t="str">
        <f>'Player Scorecards'!A26</f>
        <v>Dayton Sudbeck</v>
      </c>
      <c r="B35" s="28">
        <f>'Player Scorecards'!V26</f>
        <v>115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5.75" customHeight="1">
      <c r="A36" s="28" t="str">
        <f>'Player Scorecards'!A94</f>
        <v>Ajay Gubbels</v>
      </c>
      <c r="B36" s="28">
        <f>'Player Scorecards'!V94</f>
        <v>115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5.75" customHeight="1">
      <c r="A37" s="28" t="str">
        <f>'Player Scorecards'!A91</f>
        <v>Collyn Beal</v>
      </c>
      <c r="B37" s="28">
        <f>'Player Scorecards'!V91</f>
        <v>118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28" t="str">
        <f>'Player Scorecards'!A126</f>
        <v>Tug Dawson</v>
      </c>
      <c r="B38" s="28">
        <f>'Player Scorecards'!V126</f>
        <v>120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28" t="str">
        <f>'Player Scorecards'!A36</f>
        <v>Mauric Ford Davis</v>
      </c>
      <c r="B39" s="28">
        <f>'Player Scorecards'!V36</f>
        <v>121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8" t="str">
        <f>'Player Scorecards'!A95</f>
        <v>Bryson Eledge</v>
      </c>
      <c r="B40" s="28">
        <f>'Player Scorecards'!V95</f>
        <v>121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28" t="str">
        <f>'Player Scorecards'!A73</f>
        <v>Emma King</v>
      </c>
      <c r="B41" s="28">
        <f>'Player Scorecards'!V73</f>
        <v>122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5.75" customHeight="1">
      <c r="A42" s="28" t="str">
        <f>'Player Scorecards'!A93</f>
        <v>Andy Hausman</v>
      </c>
      <c r="B42" s="28">
        <f>'Player Scorecards'!V93</f>
        <v>122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5.75" customHeight="1">
      <c r="A43" s="28" t="str">
        <f>'Player Scorecards'!A117</f>
        <v>Kolton Fischer</v>
      </c>
      <c r="B43" s="28">
        <f>'Player Scorecards'!V117</f>
        <v>127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5.75" customHeight="1">
      <c r="A44" s="28" t="str">
        <f>'Player Scorecards'!A28</f>
        <v>Riley Sudbeck</v>
      </c>
      <c r="B44" s="28">
        <f>'Player Scorecards'!V28</f>
        <v>128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28" t="str">
        <f>'Player Scorecards'!A37</f>
        <v>Keaton Sell</v>
      </c>
      <c r="B45" s="28">
        <f>'Player Scorecards'!V37</f>
        <v>129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ht="15.75" customHeight="1">
      <c r="A46" s="28" t="str">
        <f>'Player Scorecards'!A6</f>
        <v>David McCardle</v>
      </c>
      <c r="B46" s="28">
        <f>'Player Scorecards'!V6</f>
        <v>132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ht="15.75" customHeight="1">
      <c r="A47" s="28" t="str">
        <f>Rosters!B61</f>
        <v>Cashe Carlson</v>
      </c>
      <c r="B47" s="28">
        <f>'Player Scorecards'!V128</f>
        <v>133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ht="15.75" customHeight="1">
      <c r="A48" s="28" t="str">
        <f>'Player Scorecards'!A5</f>
        <v>Jake Eckmann</v>
      </c>
      <c r="B48" s="28">
        <f>'Player Scorecards'!V5</f>
        <v>141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ht="15.75" customHeight="1">
      <c r="A49" s="28" t="str">
        <f>'Player Scorecards'!A4</f>
        <v>Jackson Baur</v>
      </c>
      <c r="B49" s="28">
        <f>'Player Scorecards'!V4</f>
        <v>142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ht="15.75" customHeight="1">
      <c r="A50" s="28" t="str">
        <f>'Player Scorecards'!A70</f>
        <v>Alizae Meija</v>
      </c>
      <c r="B50" s="28">
        <f>'Player Scorecards'!V70</f>
        <v>143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ht="15.75" customHeight="1">
      <c r="A51" s="28" t="str">
        <f>'Player Scorecards'!A39</f>
        <v>Cole Kirby</v>
      </c>
      <c r="B51" s="28">
        <f>'Player Scorecards'!V39</f>
        <v>146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ht="15.75" customHeight="1">
      <c r="A52" s="28" t="str">
        <f>'Player Scorecards'!A106</f>
        <v>Colton Beermann</v>
      </c>
      <c r="B52" s="28">
        <f>'Player Scorecards'!V106</f>
        <v>147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ht="15.75" customHeight="1">
      <c r="A53" s="28" t="str">
        <f>'Player Scorecards'!A136</f>
        <v>Randy Decora</v>
      </c>
      <c r="B53" s="28">
        <f>'Player Scorecards'!V136</f>
        <v>151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ht="15.75" customHeight="1">
      <c r="A54" s="28" t="str">
        <f>'Player Scorecards'!A40</f>
        <v>Donovan Fogerty</v>
      </c>
      <c r="B54" s="28">
        <f>'Player Scorecards'!V40</f>
        <v>156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28" t="str">
        <f>'Player Scorecards'!A135</f>
        <v>Eugene Decora</v>
      </c>
      <c r="B55" s="28">
        <f>'Player Scorecards'!V135</f>
        <v>162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ht="15.75" customHeight="1">
      <c r="A56" s="28" t="str">
        <f>'Player Scorecards'!A137</f>
        <v>Kelsi Decora</v>
      </c>
      <c r="B56" s="28">
        <f>'Player Scorecards'!V137</f>
        <v>175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ht="15.75" customHeight="1">
      <c r="A57" s="28" t="str">
        <f>'Player Scorecards'!A18</f>
        <v>Bryna Fanta</v>
      </c>
      <c r="B57" s="28">
        <f>'Player Scorecards'!V18</f>
        <v>189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ht="15.75" customHeight="1">
      <c r="A58" s="28" t="str">
        <f>'Player Scorecards'!A116</f>
        <v>Jack Pommer</v>
      </c>
      <c r="B58" s="28">
        <f>'Player Scorecards'!V116</f>
        <v>3996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ht="15.75" customHeight="1">
      <c r="A59" s="28" t="str">
        <f>'Player Scorecards'!A115</f>
        <v>Kaden Kratke</v>
      </c>
      <c r="B59" s="28">
        <f>'Player Scorecards'!V115</f>
        <v>5103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5.75" customHeight="1">
      <c r="A60" s="28" t="str">
        <f>'Player Scorecards'!A7</f>
        <v>###</v>
      </c>
      <c r="B60" s="28">
        <f>'Player Scorecards'!V7</f>
        <v>8991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5.75" customHeight="1">
      <c r="A61" s="28" t="str">
        <f>'Player Scorecards'!A50</f>
        <v>###</v>
      </c>
      <c r="B61" s="28">
        <f>'Player Scorecards'!V50</f>
        <v>8991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5.75" customHeight="1">
      <c r="A62" s="28" t="str">
        <f>'Player Scorecards'!A51</f>
        <v>###</v>
      </c>
      <c r="B62" s="28">
        <f>'Player Scorecards'!V51</f>
        <v>8991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5.75" customHeight="1">
      <c r="A63" s="28" t="str">
        <f>'Player Scorecards'!A61</f>
        <v>###</v>
      </c>
      <c r="B63" s="28">
        <f>'Player Scorecards'!V61</f>
        <v>8991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5.75" customHeight="1">
      <c r="A64" s="28" t="str">
        <f>'Player Scorecards'!A62</f>
        <v>###</v>
      </c>
      <c r="B64" s="28">
        <f>'Player Scorecards'!V62</f>
        <v>8991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ht="15.75" customHeight="1">
      <c r="A65" s="28" t="str">
        <f>'Player Scorecards'!A138</f>
        <v>###</v>
      </c>
      <c r="B65" s="28">
        <f>'Player Scorecards'!V138</f>
        <v>8991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5.75" customHeight="1">
      <c r="A66" s="28" t="str">
        <f>'Player Scorecards'!A139</f>
        <v>###</v>
      </c>
      <c r="B66" s="28">
        <f>'Player Scorecards'!V139</f>
        <v>8991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 ht="15.75" customHeight="1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2021-04-14T20:01:28Z</dcterms:created>
  <dc:creator>Jacob Twibell</dc:creator>
</cp:coreProperties>
</file>