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ustercountyne-my.sharepoint.com/personal/kjacobsen_custercountyne_gov/Documents/Desktop/Levies/"/>
    </mc:Choice>
  </mc:AlternateContent>
  <xr:revisionPtr revIDLastSave="226" documentId="8_{A654B10A-D892-4857-B03C-F9A9F53BDC5E}" xr6:coauthVersionLast="47" xr6:coauthVersionMax="47" xr10:uidLastSave="{05DBD7B5-F088-4C94-94C1-7D757A4489CE}"/>
  <bookViews>
    <workbookView xWindow="-120" yWindow="-120" windowWidth="29040" windowHeight="15720" xr2:uid="{F09B59FA-5FC1-4440-BB90-1D1B33F853EE}"/>
  </bookViews>
  <sheets>
    <sheet name="Sheet1" sheetId="1" r:id="rId1"/>
  </sheets>
  <externalReferences>
    <externalReference r:id="rId2"/>
    <externalReference r:id="rId3"/>
  </externalReferenc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8" i="1" l="1"/>
  <c r="G93" i="1"/>
  <c r="G102" i="1"/>
  <c r="B41" i="1"/>
  <c r="F47" i="1"/>
  <c r="B57" i="1"/>
  <c r="B84" i="1"/>
  <c r="B82" i="1"/>
  <c r="B81" i="1"/>
  <c r="B80" i="1"/>
  <c r="B79" i="1"/>
  <c r="B78" i="1"/>
  <c r="B76" i="1"/>
  <c r="B75" i="1"/>
  <c r="B74" i="1"/>
  <c r="B72" i="1"/>
  <c r="B71" i="1"/>
  <c r="B70" i="1"/>
  <c r="B69" i="1"/>
  <c r="B68" i="1"/>
  <c r="B67" i="1"/>
  <c r="B66" i="1"/>
  <c r="B65" i="1"/>
  <c r="B64" i="1"/>
  <c r="B63" i="1"/>
  <c r="B62" i="1"/>
  <c r="B60" i="1"/>
  <c r="B59" i="1"/>
  <c r="E15" i="1"/>
  <c r="E13" i="1"/>
  <c r="E12" i="1"/>
  <c r="E11" i="1"/>
  <c r="G95" i="1" l="1"/>
  <c r="G101" i="1"/>
  <c r="G100" i="1"/>
  <c r="G99" i="1"/>
  <c r="G98" i="1"/>
  <c r="G97" i="1"/>
  <c r="G96" i="1"/>
  <c r="F84" i="1"/>
  <c r="F82" i="1"/>
  <c r="F81" i="1"/>
  <c r="F80" i="1"/>
  <c r="F79" i="1"/>
  <c r="F76" i="1"/>
  <c r="F75" i="1"/>
  <c r="F74" i="1"/>
  <c r="F72" i="1"/>
  <c r="F70" i="1"/>
  <c r="F69" i="1"/>
  <c r="F68" i="1"/>
  <c r="F66" i="1"/>
  <c r="F65" i="1"/>
  <c r="F64" i="1"/>
  <c r="F63" i="1"/>
  <c r="F62" i="1"/>
  <c r="B61" i="1"/>
  <c r="F61" i="1" s="1"/>
  <c r="F60" i="1"/>
  <c r="F59" i="1"/>
  <c r="F57" i="1"/>
  <c r="B46" i="1"/>
  <c r="F46" i="1" s="1"/>
  <c r="F45" i="1"/>
  <c r="B44" i="1"/>
  <c r="F44" i="1" s="1"/>
  <c r="B43" i="1"/>
  <c r="F43" i="1" s="1"/>
  <c r="F41" i="1"/>
  <c r="B40" i="1"/>
  <c r="F40" i="1" s="1"/>
  <c r="F39" i="1"/>
  <c r="B38" i="1"/>
  <c r="F38" i="1" s="1"/>
  <c r="B37" i="1"/>
  <c r="F37" i="1" s="1"/>
  <c r="I33" i="1"/>
  <c r="I32" i="1"/>
  <c r="I31" i="1"/>
  <c r="I27" i="1"/>
  <c r="I26" i="1"/>
  <c r="I25" i="1"/>
  <c r="F67" i="1"/>
  <c r="F78" i="1"/>
  <c r="I30" i="1"/>
  <c r="B8" i="1" l="1"/>
  <c r="F58" i="1"/>
  <c r="G90" i="1"/>
  <c r="G91" i="1"/>
  <c r="I28" i="1"/>
  <c r="F55" i="1"/>
  <c r="G92" i="1"/>
  <c r="I29" i="1"/>
  <c r="G88" i="1"/>
  <c r="G89" i="1"/>
  <c r="F73" i="1"/>
  <c r="F56" i="1"/>
  <c r="I34" i="1"/>
  <c r="F54" i="1"/>
  <c r="F77" i="1"/>
  <c r="I24" i="1"/>
  <c r="F71" i="1"/>
  <c r="F42" i="1" l="1"/>
  <c r="B83" i="1" l="1"/>
  <c r="F83" i="1" s="1"/>
</calcChain>
</file>

<file path=xl/sharedStrings.xml><?xml version="1.0" encoding="utf-8"?>
<sst xmlns="http://schemas.openxmlformats.org/spreadsheetml/2006/main" count="148" uniqueCount="122">
  <si>
    <t>Anselmo</t>
  </si>
  <si>
    <t xml:space="preserve">    </t>
  </si>
  <si>
    <t>Ansley</t>
  </si>
  <si>
    <t>Arnold</t>
  </si>
  <si>
    <t xml:space="preserve">Berwyn </t>
  </si>
  <si>
    <t>Broken Bow</t>
  </si>
  <si>
    <t>Callaway</t>
  </si>
  <si>
    <t>Comstock</t>
  </si>
  <si>
    <t>Mason City</t>
  </si>
  <si>
    <t xml:space="preserve">                  </t>
  </si>
  <si>
    <t>Merna</t>
  </si>
  <si>
    <t>Oconto</t>
  </si>
  <si>
    <t>Sargent</t>
  </si>
  <si>
    <t>CITIES &amp; VILLAGES</t>
  </si>
  <si>
    <t>General</t>
  </si>
  <si>
    <t>Bond</t>
  </si>
  <si>
    <t xml:space="preserve"> Total Levy</t>
  </si>
  <si>
    <t>Miscellaneous Levies</t>
  </si>
  <si>
    <t>Custer County Ag Society</t>
  </si>
  <si>
    <t>Douglas Grove Cemetery</t>
  </si>
  <si>
    <t>Lower Loup NRD</t>
  </si>
  <si>
    <t>Gothenburg Hosp. Dist.</t>
  </si>
  <si>
    <t>Loup Basin Rec. Dist.1</t>
  </si>
  <si>
    <t xml:space="preserve">   </t>
  </si>
  <si>
    <t>ESU #10</t>
  </si>
  <si>
    <t>(Set by Platte Co.)</t>
  </si>
  <si>
    <t>(Set by Dawson Co.)</t>
  </si>
  <si>
    <t>(Set by Howard Co.)</t>
  </si>
  <si>
    <t>(Set by Hall Co.)</t>
  </si>
  <si>
    <t>Mid-Plains Com College</t>
  </si>
  <si>
    <t>(Set by Lincoln Co)</t>
  </si>
  <si>
    <t>Callaway Hospital</t>
  </si>
  <si>
    <t xml:space="preserve">                        </t>
  </si>
  <si>
    <t>Eddyville</t>
  </si>
  <si>
    <t>Gothenburg</t>
  </si>
  <si>
    <t xml:space="preserve">                                              </t>
  </si>
  <si>
    <t>Cozad</t>
  </si>
  <si>
    <t>Arcadia</t>
  </si>
  <si>
    <t xml:space="preserve"> </t>
  </si>
  <si>
    <t>Brady</t>
  </si>
  <si>
    <t>FIRE DISTRICTS</t>
  </si>
  <si>
    <t>Total Levy</t>
  </si>
  <si>
    <t>Sinking</t>
  </si>
  <si>
    <t xml:space="preserve"> (Set by Dawson Co)</t>
  </si>
  <si>
    <t xml:space="preserve"> (Set by Valley Co)</t>
  </si>
  <si>
    <t>(Set by Lincoln Co.)</t>
  </si>
  <si>
    <t>Lease Purchase</t>
  </si>
  <si>
    <t>TOWNSHIPS</t>
  </si>
  <si>
    <t>Library</t>
  </si>
  <si>
    <t>Cemetery</t>
  </si>
  <si>
    <t>Grader</t>
  </si>
  <si>
    <t>TOTAL LEVY</t>
  </si>
  <si>
    <t>Algernon</t>
  </si>
  <si>
    <t xml:space="preserve">       </t>
  </si>
  <si>
    <t>Berwyn</t>
  </si>
  <si>
    <t>Cliff</t>
  </si>
  <si>
    <t>Corner</t>
  </si>
  <si>
    <t>Custer</t>
  </si>
  <si>
    <t>Delight</t>
  </si>
  <si>
    <t>Douglas Grove</t>
  </si>
  <si>
    <t>East Custer</t>
  </si>
  <si>
    <t>Elim</t>
  </si>
  <si>
    <t>Elk Creek</t>
  </si>
  <si>
    <t>Garfield</t>
  </si>
  <si>
    <t>Grant</t>
  </si>
  <si>
    <t>Hayes</t>
  </si>
  <si>
    <t>Kilfoil</t>
  </si>
  <si>
    <t>Lillian</t>
  </si>
  <si>
    <t>Loup</t>
  </si>
  <si>
    <t>Milburn</t>
  </si>
  <si>
    <t xml:space="preserve">            </t>
  </si>
  <si>
    <t>Myrtle</t>
  </si>
  <si>
    <t>Ryno</t>
  </si>
  <si>
    <t>Spring Creek</t>
  </si>
  <si>
    <t>Triumph</t>
  </si>
  <si>
    <t>Victoria</t>
  </si>
  <si>
    <t>Wayne</t>
  </si>
  <si>
    <t>West Union</t>
  </si>
  <si>
    <t>Westerville</t>
  </si>
  <si>
    <t>Woodriver</t>
  </si>
  <si>
    <t xml:space="preserve">SCHOOL DISTRICTS                                                                                                     </t>
  </si>
  <si>
    <t>GENERAL</t>
  </si>
  <si>
    <t>BOND</t>
  </si>
  <si>
    <t xml:space="preserve">  K-8</t>
  </si>
  <si>
    <t xml:space="preserve">  </t>
  </si>
  <si>
    <t xml:space="preserve">                                                           </t>
  </si>
  <si>
    <t>(Set by Loup Co)</t>
  </si>
  <si>
    <t>(Set by Blaine Co)</t>
  </si>
  <si>
    <t>(Set by Valley County)</t>
  </si>
  <si>
    <t>(Set by Dawson)</t>
  </si>
  <si>
    <t>(Set/ShermanCo)</t>
  </si>
  <si>
    <t>General Fund</t>
  </si>
  <si>
    <t>Sinking Fund</t>
  </si>
  <si>
    <t>Communications Fund</t>
  </si>
  <si>
    <t>Building Bond</t>
  </si>
  <si>
    <r>
      <t xml:space="preserve">         </t>
    </r>
    <r>
      <rPr>
        <b/>
        <sz val="10"/>
        <color rgb="FFC00000"/>
        <rFont val="Times New Roman"/>
        <family val="1"/>
      </rPr>
      <t>TOTAL LEVY</t>
    </r>
  </si>
  <si>
    <t xml:space="preserve"> Bond (pool)</t>
  </si>
  <si>
    <t>Street</t>
  </si>
  <si>
    <t>Sewer</t>
  </si>
  <si>
    <t>Park</t>
  </si>
  <si>
    <t>BUILDING</t>
  </si>
  <si>
    <t>CAPITAL PURP</t>
  </si>
  <si>
    <t>Valuation for Custer County</t>
  </si>
  <si>
    <t>Tax Requirement</t>
  </si>
  <si>
    <t>NUM/NAME</t>
  </si>
  <si>
    <t>15 - Anselmo/Merna</t>
  </si>
  <si>
    <t>89 - Arnold</t>
  </si>
  <si>
    <t>25 - Broken Bow</t>
  </si>
  <si>
    <t>180 - Callaway</t>
  </si>
  <si>
    <t>V21 - Arcadia</t>
  </si>
  <si>
    <t>D11 -Cozad</t>
  </si>
  <si>
    <t>D20 - Gothenburg</t>
  </si>
  <si>
    <t>S15 - Litchfield</t>
  </si>
  <si>
    <t>L25 - Loup County</t>
  </si>
  <si>
    <t>V5 - Ord</t>
  </si>
  <si>
    <t>B71 - Sandhills</t>
  </si>
  <si>
    <t>D101 - S-E-M</t>
  </si>
  <si>
    <t xml:space="preserve">  Airp Bond </t>
  </si>
  <si>
    <t>Cap Impr</t>
  </si>
  <si>
    <t>44 - Ansley</t>
  </si>
  <si>
    <t>84 - Sargent</t>
  </si>
  <si>
    <t xml:space="preserve">Central Platte NRD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</si>
</sst>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0000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u/>
      <sz val="10"/>
      <color theme="1"/>
      <name val="Times New Roman"/>
      <family val="1"/>
    </font>
    <font>
      <u/>
      <sz val="10"/>
      <color theme="1"/>
      <name val="Times New Roman"/>
      <family val="1"/>
    </font>
    <font>
      <b/>
      <sz val="10"/>
      <color rgb="FF008000"/>
      <name val="Times New Roman"/>
      <family val="1"/>
    </font>
    <font>
      <b/>
      <sz val="10"/>
      <color rgb="FF538135"/>
      <name val="Times New Roman"/>
      <family val="1"/>
    </font>
    <font>
      <sz val="10"/>
      <color rgb="FF538135"/>
      <name val="Times New Roman"/>
      <family val="1"/>
    </font>
    <font>
      <b/>
      <sz val="10"/>
      <color rgb="FF2E74B5"/>
      <name val="Times New Roman"/>
      <family val="1"/>
    </font>
    <font>
      <b/>
      <sz val="10"/>
      <color rgb="FF4472C4"/>
      <name val="Times New Roman"/>
      <family val="1"/>
    </font>
    <font>
      <b/>
      <sz val="10"/>
      <color rgb="FFFF0000"/>
      <name val="Times New Roman"/>
      <family val="1"/>
    </font>
    <font>
      <b/>
      <sz val="10"/>
      <color rgb="FF215E99"/>
      <name val="Times New Roman"/>
      <family val="1"/>
    </font>
    <font>
      <b/>
      <sz val="10"/>
      <color theme="3" tint="0.249977111117893"/>
      <name val="Times New Roman"/>
      <family val="1"/>
    </font>
    <font>
      <sz val="10"/>
      <color rgb="FFFF0000"/>
      <name val="Times New Roman"/>
      <family val="1"/>
    </font>
    <font>
      <sz val="10"/>
      <color rgb="FFC00000"/>
      <name val="Times New Roman"/>
      <family val="1"/>
    </font>
    <font>
      <b/>
      <sz val="10"/>
      <color rgb="FFC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horizontal="left" vertical="center" indent="15"/>
    </xf>
    <xf numFmtId="0" fontId="2" fillId="0" borderId="0" xfId="0" applyFont="1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7" fillId="0" borderId="0" xfId="0" applyNumberFormat="1" applyFont="1" applyAlignment="1">
      <alignment vertical="center"/>
    </xf>
    <xf numFmtId="0" fontId="3" fillId="0" borderId="0" xfId="0" applyFont="1"/>
    <xf numFmtId="0" fontId="5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164" fontId="9" fillId="0" borderId="0" xfId="0" applyNumberFormat="1" applyFont="1" applyAlignment="1">
      <alignment vertical="center"/>
    </xf>
    <xf numFmtId="164" fontId="10" fillId="0" borderId="0" xfId="0" applyNumberFormat="1" applyFont="1" applyAlignment="1">
      <alignment vertical="center"/>
    </xf>
    <xf numFmtId="164" fontId="12" fillId="0" borderId="0" xfId="0" applyNumberFormat="1" applyFont="1" applyAlignment="1">
      <alignment vertical="center"/>
    </xf>
    <xf numFmtId="164" fontId="9" fillId="0" borderId="0" xfId="0" applyNumberFormat="1" applyFont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center"/>
    </xf>
    <xf numFmtId="0" fontId="13" fillId="0" borderId="0" xfId="0" applyFont="1"/>
    <xf numFmtId="164" fontId="13" fillId="0" borderId="0" xfId="0" applyNumberFormat="1" applyFont="1"/>
    <xf numFmtId="164" fontId="1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164" fontId="15" fillId="0" borderId="0" xfId="0" applyNumberFormat="1" applyFont="1" applyAlignment="1">
      <alignment vertical="center"/>
    </xf>
    <xf numFmtId="0" fontId="15" fillId="0" borderId="0" xfId="0" applyFont="1"/>
    <xf numFmtId="164" fontId="16" fillId="0" borderId="0" xfId="0" applyNumberFormat="1" applyFont="1"/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64" fontId="15" fillId="0" borderId="0" xfId="0" applyNumberFormat="1" applyFont="1"/>
    <xf numFmtId="43" fontId="2" fillId="0" borderId="0" xfId="1" applyFont="1"/>
    <xf numFmtId="0" fontId="4" fillId="0" borderId="0" xfId="0" applyFont="1" applyAlignment="1">
      <alignment vertical="center"/>
    </xf>
    <xf numFmtId="164" fontId="2" fillId="0" borderId="0" xfId="0" applyNumberFormat="1" applyFont="1"/>
    <xf numFmtId="164" fontId="2" fillId="0" borderId="0" xfId="0" applyNumberFormat="1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4" fillId="0" borderId="0" xfId="0" applyFont="1" applyAlignment="1">
      <alignment vertical="center"/>
    </xf>
    <xf numFmtId="164" fontId="14" fillId="0" borderId="0" xfId="0" applyNumberFormat="1" applyFont="1" applyAlignment="1">
      <alignment vertical="center"/>
    </xf>
    <xf numFmtId="164" fontId="14" fillId="0" borderId="0" xfId="0" applyNumberFormat="1" applyFont="1"/>
    <xf numFmtId="164" fontId="14" fillId="2" borderId="0" xfId="0" applyNumberFormat="1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14" fillId="0" borderId="0" xfId="0" applyFont="1"/>
    <xf numFmtId="0" fontId="17" fillId="0" borderId="0" xfId="0" applyFont="1" applyAlignment="1">
      <alignment horizontal="center"/>
    </xf>
    <xf numFmtId="164" fontId="13" fillId="0" borderId="0" xfId="0" applyNumberFormat="1" applyFont="1" applyAlignment="1">
      <alignment vertical="center"/>
    </xf>
    <xf numFmtId="0" fontId="7" fillId="0" borderId="0" xfId="0" applyFont="1" applyFill="1" applyAlignment="1">
      <alignment vertical="center"/>
    </xf>
    <xf numFmtId="164" fontId="7" fillId="0" borderId="0" xfId="0" applyNumberFormat="1" applyFont="1" applyFill="1" applyAlignment="1">
      <alignment vertical="center"/>
    </xf>
    <xf numFmtId="164" fontId="2" fillId="0" borderId="0" xfId="0" applyNumberFormat="1" applyFont="1" applyFill="1"/>
    <xf numFmtId="0" fontId="2" fillId="0" borderId="0" xfId="0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ustercountyne-my.sharepoint.com/personal/kjacobsen_custercountyne_gov/Documents/Desktop/Levies/2025-26%20CCLevies.xls" TargetMode="External"/><Relationship Id="rId1" Type="http://schemas.openxmlformats.org/officeDocument/2006/relationships/externalLinkPath" Target="2025-26%20CCLevies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ustercountyne-my.sharepoint.com/personal/kjacobsen_custercountyne_gov/Documents/Desktop/Levies/Levy%20-%20check%20sheet%20-26-27.xlsx" TargetMode="External"/><Relationship Id="rId1" Type="http://schemas.openxmlformats.org/officeDocument/2006/relationships/externalLinkPath" Target="Levy%20-%20check%20sheet%20-26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orksheet"/>
      <sheetName val="Sheet1"/>
    </sheetNames>
    <sheetDataSet>
      <sheetData sheetId="0">
        <row r="14">
          <cell r="B14">
            <v>1.4999998680034612E-2</v>
          </cell>
        </row>
        <row r="16">
          <cell r="B16">
            <v>1.4999999170460757E-2</v>
          </cell>
        </row>
        <row r="20">
          <cell r="B20">
            <v>1.4999999586380612E-2</v>
          </cell>
        </row>
        <row r="21">
          <cell r="B21">
            <v>1.5000000300360021E-2</v>
          </cell>
        </row>
        <row r="23">
          <cell r="B23">
            <v>1.499962750545069E-2</v>
          </cell>
        </row>
        <row r="24">
          <cell r="B24">
            <v>1.5000001349542175E-2</v>
          </cell>
        </row>
        <row r="27">
          <cell r="B27">
            <v>1.4999999474130997E-2</v>
          </cell>
        </row>
        <row r="63">
          <cell r="B63">
            <v>6.4410795108321123E-2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5-26"/>
      <sheetName val="Sheet2"/>
      <sheetName val="Sheet3"/>
    </sheetNames>
    <sheetDataSet>
      <sheetData sheetId="0">
        <row r="5">
          <cell r="M5">
            <v>4.2756978225149206E-2</v>
          </cell>
        </row>
        <row r="7">
          <cell r="M7">
            <v>0.13765220097019937</v>
          </cell>
        </row>
        <row r="8">
          <cell r="M8">
            <v>3.5914638512094373E-2</v>
          </cell>
        </row>
        <row r="10">
          <cell r="M10">
            <v>4.5255446127165137E-2</v>
          </cell>
        </row>
        <row r="11">
          <cell r="M11">
            <v>4.1395078028234139E-2</v>
          </cell>
        </row>
        <row r="12">
          <cell r="M12">
            <v>4.852925862661181E-2</v>
          </cell>
        </row>
        <row r="13">
          <cell r="M13">
            <v>1.8223410006454183E-2</v>
          </cell>
        </row>
        <row r="14">
          <cell r="M14">
            <v>5.9129950379771722E-2</v>
          </cell>
        </row>
        <row r="15">
          <cell r="M15">
            <v>0.11322023810901498</v>
          </cell>
        </row>
        <row r="16">
          <cell r="M16">
            <v>2.1554170212272614E-2</v>
          </cell>
        </row>
        <row r="17">
          <cell r="M17">
            <v>4.6783939193592333E-2</v>
          </cell>
        </row>
        <row r="18">
          <cell r="M18">
            <v>3.0653924779495197E-2</v>
          </cell>
        </row>
        <row r="19">
          <cell r="M19">
            <v>0.11850042326667798</v>
          </cell>
        </row>
        <row r="20">
          <cell r="M20">
            <v>6.1522468563970652E-2</v>
          </cell>
        </row>
        <row r="23">
          <cell r="M23">
            <v>5.4275672686519102E-2</v>
          </cell>
        </row>
        <row r="24">
          <cell r="M24">
            <v>4.2139903897202687E-2</v>
          </cell>
        </row>
        <row r="26">
          <cell r="M26">
            <v>1.5177621174927561E-2</v>
          </cell>
        </row>
        <row r="28">
          <cell r="M28">
            <v>6.0713918119249422E-2</v>
          </cell>
        </row>
        <row r="29">
          <cell r="M29">
            <v>6.7353870948299421E-2</v>
          </cell>
        </row>
        <row r="30">
          <cell r="M30">
            <v>7.1546249392417799E-2</v>
          </cell>
        </row>
        <row r="31">
          <cell r="M31">
            <v>2.2901892544457594E-2</v>
          </cell>
        </row>
        <row r="32">
          <cell r="M32">
            <v>4.4048809737547934E-2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B63E2-1EC2-4253-8EE5-88A549B89014}">
  <dimension ref="A1:I102"/>
  <sheetViews>
    <sheetView tabSelected="1" view="pageLayout" topLeftCell="A47" zoomScaleNormal="120" workbookViewId="0">
      <selection activeCell="B53" sqref="B53"/>
    </sheetView>
  </sheetViews>
  <sheetFormatPr defaultColWidth="33.28515625" defaultRowHeight="12.75" x14ac:dyDescent="0.2"/>
  <cols>
    <col min="1" max="1" width="29.85546875" style="2" customWidth="1"/>
    <col min="2" max="2" width="17.28515625" style="2" customWidth="1"/>
    <col min="3" max="3" width="9.5703125" style="2" bestFit="1" customWidth="1"/>
    <col min="4" max="4" width="13.7109375" style="2" customWidth="1"/>
    <col min="5" max="5" width="14.7109375" style="2" bestFit="1" customWidth="1"/>
    <col min="6" max="6" width="20.28515625" style="2" bestFit="1" customWidth="1"/>
    <col min="7" max="9" width="15.5703125" style="2" customWidth="1"/>
    <col min="10" max="16384" width="33.28515625" style="2"/>
  </cols>
  <sheetData>
    <row r="1" spans="1:6" x14ac:dyDescent="0.2">
      <c r="A1" s="28"/>
    </row>
    <row r="2" spans="1:6" x14ac:dyDescent="0.2">
      <c r="A2" s="28" t="s">
        <v>102</v>
      </c>
      <c r="B2" s="30">
        <v>4169599443</v>
      </c>
    </row>
    <row r="3" spans="1:6" x14ac:dyDescent="0.2">
      <c r="A3" s="28" t="s">
        <v>103</v>
      </c>
      <c r="B3" s="30">
        <v>8313749</v>
      </c>
    </row>
    <row r="4" spans="1:6" x14ac:dyDescent="0.2">
      <c r="A4" s="23" t="s">
        <v>91</v>
      </c>
      <c r="B4" s="24">
        <v>0.18840799999999999</v>
      </c>
    </row>
    <row r="5" spans="1:6" x14ac:dyDescent="0.2">
      <c r="A5" s="23" t="s">
        <v>92</v>
      </c>
      <c r="B5" s="24">
        <v>1.199E-3</v>
      </c>
    </row>
    <row r="6" spans="1:6" x14ac:dyDescent="0.2">
      <c r="A6" s="23" t="s">
        <v>93</v>
      </c>
      <c r="B6" s="24">
        <v>9.783E-3</v>
      </c>
    </row>
    <row r="7" spans="1:6" x14ac:dyDescent="0.2">
      <c r="A7" s="23" t="s">
        <v>94</v>
      </c>
      <c r="B7" s="29">
        <v>0</v>
      </c>
    </row>
    <row r="8" spans="1:6" x14ac:dyDescent="0.2">
      <c r="A8" s="25" t="s">
        <v>95</v>
      </c>
      <c r="B8" s="26">
        <f>SUM(B4:B7)</f>
        <v>0.19939000000000001</v>
      </c>
    </row>
    <row r="9" spans="1:6" x14ac:dyDescent="0.2">
      <c r="A9" s="25"/>
      <c r="B9" s="26"/>
    </row>
    <row r="10" spans="1:6" x14ac:dyDescent="0.2">
      <c r="A10" s="31" t="s">
        <v>17</v>
      </c>
      <c r="B10" s="2" t="s">
        <v>14</v>
      </c>
      <c r="D10" s="2" t="s">
        <v>118</v>
      </c>
    </row>
    <row r="11" spans="1:6" x14ac:dyDescent="0.2">
      <c r="A11" s="3" t="s">
        <v>18</v>
      </c>
      <c r="B11" s="32">
        <v>4.7330000000000002E-3</v>
      </c>
      <c r="C11" s="32"/>
      <c r="D11" s="32"/>
      <c r="E11" s="33">
        <f>SUM(B11:D11)</f>
        <v>4.7330000000000002E-3</v>
      </c>
      <c r="F11" s="32"/>
    </row>
    <row r="12" spans="1:6" x14ac:dyDescent="0.2">
      <c r="A12" s="3" t="s">
        <v>19</v>
      </c>
      <c r="B12" s="32">
        <v>6.3109999999999998E-3</v>
      </c>
      <c r="C12" s="32"/>
      <c r="D12" s="32"/>
      <c r="E12" s="33">
        <f t="shared" ref="E12:E15" si="0">SUM(B12:D12)</f>
        <v>6.3109999999999998E-3</v>
      </c>
    </row>
    <row r="13" spans="1:6" x14ac:dyDescent="0.2">
      <c r="A13" s="3" t="s">
        <v>31</v>
      </c>
      <c r="B13" s="32">
        <v>4.4990000000000004E-3</v>
      </c>
      <c r="C13" s="32"/>
      <c r="D13" s="32"/>
      <c r="E13" s="33">
        <f t="shared" si="0"/>
        <v>4.4990000000000004E-3</v>
      </c>
    </row>
    <row r="14" spans="1:6" x14ac:dyDescent="0.2">
      <c r="A14" s="3" t="s">
        <v>20</v>
      </c>
      <c r="B14" s="32"/>
      <c r="C14" s="32"/>
      <c r="D14" s="32"/>
      <c r="E14" s="33">
        <v>2.7231000000000002E-2</v>
      </c>
      <c r="F14" s="2" t="s">
        <v>25</v>
      </c>
    </row>
    <row r="15" spans="1:6" x14ac:dyDescent="0.2">
      <c r="A15" s="3" t="s">
        <v>21</v>
      </c>
      <c r="B15" s="32"/>
      <c r="C15" s="32"/>
      <c r="D15" s="32"/>
      <c r="E15" s="33">
        <f t="shared" si="0"/>
        <v>0</v>
      </c>
      <c r="F15" s="2" t="s">
        <v>26</v>
      </c>
    </row>
    <row r="16" spans="1:6" x14ac:dyDescent="0.2">
      <c r="A16" s="3" t="s">
        <v>22</v>
      </c>
      <c r="B16" s="32"/>
      <c r="C16" s="32"/>
      <c r="D16" s="32"/>
      <c r="E16" s="33">
        <v>2.3316E-2</v>
      </c>
      <c r="F16" s="2" t="s">
        <v>27</v>
      </c>
    </row>
    <row r="17" spans="1:9" x14ac:dyDescent="0.2">
      <c r="A17" s="3" t="s">
        <v>121</v>
      </c>
      <c r="B17" s="32"/>
      <c r="C17" s="33" t="s">
        <v>23</v>
      </c>
      <c r="D17" s="32"/>
      <c r="E17" s="33">
        <v>2.035E-2</v>
      </c>
      <c r="F17" s="2" t="s">
        <v>28</v>
      </c>
    </row>
    <row r="18" spans="1:9" x14ac:dyDescent="0.2">
      <c r="A18" s="3" t="s">
        <v>24</v>
      </c>
      <c r="B18" s="32"/>
      <c r="C18" s="32"/>
      <c r="D18" s="32"/>
      <c r="E18" s="33">
        <v>1.1386E-2</v>
      </c>
      <c r="F18" s="2" t="s">
        <v>28</v>
      </c>
    </row>
    <row r="19" spans="1:9" x14ac:dyDescent="0.2">
      <c r="A19" s="3" t="s">
        <v>29</v>
      </c>
      <c r="B19" s="32"/>
      <c r="C19" s="33"/>
      <c r="D19" s="33">
        <v>0.02</v>
      </c>
      <c r="E19" s="2" t="s">
        <v>30</v>
      </c>
    </row>
    <row r="20" spans="1:9" x14ac:dyDescent="0.2">
      <c r="A20" s="3"/>
    </row>
    <row r="23" spans="1:9" s="35" customFormat="1" x14ac:dyDescent="0.2">
      <c r="A23" s="34" t="s">
        <v>13</v>
      </c>
      <c r="B23" s="34" t="s">
        <v>14</v>
      </c>
      <c r="C23" s="34" t="s">
        <v>15</v>
      </c>
      <c r="D23" s="34" t="s">
        <v>99</v>
      </c>
      <c r="E23" s="34" t="s">
        <v>98</v>
      </c>
      <c r="F23" s="34" t="s">
        <v>97</v>
      </c>
      <c r="G23" s="46" t="s">
        <v>96</v>
      </c>
      <c r="H23" s="46" t="s">
        <v>117</v>
      </c>
      <c r="I23" s="46" t="s">
        <v>16</v>
      </c>
    </row>
    <row r="24" spans="1:9" x14ac:dyDescent="0.2">
      <c r="A24" s="8" t="s">
        <v>0</v>
      </c>
      <c r="B24" s="33">
        <v>0.41400799999999999</v>
      </c>
      <c r="C24" s="32"/>
      <c r="D24" s="33"/>
      <c r="E24" s="33"/>
      <c r="F24" s="32">
        <v>3.5978000000000003E-2</v>
      </c>
      <c r="G24" s="33"/>
      <c r="H24" s="33"/>
      <c r="I24" s="32">
        <f>SUM(B24:H24)</f>
        <v>0.449986</v>
      </c>
    </row>
    <row r="25" spans="1:9" x14ac:dyDescent="0.2">
      <c r="A25" s="8" t="s">
        <v>2</v>
      </c>
      <c r="B25" s="33">
        <v>0.48250300000000002</v>
      </c>
      <c r="C25" s="32">
        <v>1.7496999999999999E-2</v>
      </c>
      <c r="D25" s="32"/>
      <c r="E25" s="32"/>
      <c r="F25" s="32"/>
      <c r="G25" s="33"/>
      <c r="H25" s="32"/>
      <c r="I25" s="32">
        <f t="shared" ref="I25:I34" si="1">SUM(B25:H25)</f>
        <v>0.5</v>
      </c>
    </row>
    <row r="26" spans="1:9" x14ac:dyDescent="0.2">
      <c r="A26" s="8" t="s">
        <v>3</v>
      </c>
      <c r="B26" s="33">
        <v>0.34098099999999998</v>
      </c>
      <c r="C26" s="32"/>
      <c r="D26" s="32"/>
      <c r="E26" s="32"/>
      <c r="F26" s="32"/>
      <c r="G26" s="33"/>
      <c r="H26" s="32"/>
      <c r="I26" s="32">
        <f t="shared" si="1"/>
        <v>0.34098099999999998</v>
      </c>
    </row>
    <row r="27" spans="1:9" x14ac:dyDescent="0.2">
      <c r="A27" s="8" t="s">
        <v>4</v>
      </c>
      <c r="B27" s="33">
        <v>0.37765599999999999</v>
      </c>
      <c r="C27" s="32"/>
      <c r="D27" s="32"/>
      <c r="E27" s="32"/>
      <c r="F27" s="32"/>
      <c r="G27" s="33"/>
      <c r="H27" s="32"/>
      <c r="I27" s="32">
        <f t="shared" si="1"/>
        <v>0.37765599999999999</v>
      </c>
    </row>
    <row r="28" spans="1:9" x14ac:dyDescent="0.2">
      <c r="A28" s="8" t="s">
        <v>5</v>
      </c>
      <c r="B28" s="33">
        <v>0.31789899999999999</v>
      </c>
      <c r="C28" s="33"/>
      <c r="D28" s="32"/>
      <c r="E28" s="32"/>
      <c r="F28" s="33"/>
      <c r="G28" s="32">
        <v>6.6100999999999993E-2</v>
      </c>
      <c r="H28" s="32"/>
      <c r="I28" s="32">
        <f t="shared" si="1"/>
        <v>0.38400000000000001</v>
      </c>
    </row>
    <row r="29" spans="1:9" x14ac:dyDescent="0.2">
      <c r="A29" s="8" t="s">
        <v>6</v>
      </c>
      <c r="B29" s="33">
        <v>0.34</v>
      </c>
      <c r="C29" s="32"/>
      <c r="D29" s="32"/>
      <c r="E29" s="32"/>
      <c r="F29" s="32"/>
      <c r="G29" s="33">
        <v>0.54906200000000005</v>
      </c>
      <c r="H29" s="32"/>
      <c r="I29" s="32">
        <f t="shared" si="1"/>
        <v>0.88906200000000002</v>
      </c>
    </row>
    <row r="30" spans="1:9" x14ac:dyDescent="0.2">
      <c r="A30" s="8" t="s">
        <v>7</v>
      </c>
      <c r="B30" s="33">
        <v>0.5</v>
      </c>
      <c r="C30" s="32"/>
      <c r="D30" s="32"/>
      <c r="E30" s="32"/>
      <c r="F30" s="32"/>
      <c r="G30" s="33"/>
      <c r="H30" s="32"/>
      <c r="I30" s="32">
        <f t="shared" si="1"/>
        <v>0.5</v>
      </c>
    </row>
    <row r="31" spans="1:9" x14ac:dyDescent="0.2">
      <c r="A31" s="8" t="s">
        <v>8</v>
      </c>
      <c r="B31" s="33">
        <v>0.369699</v>
      </c>
      <c r="C31" s="32"/>
      <c r="D31" s="32"/>
      <c r="E31" s="32"/>
      <c r="F31" s="33" t="s">
        <v>9</v>
      </c>
      <c r="G31" s="33"/>
      <c r="H31" s="32"/>
      <c r="I31" s="32">
        <f t="shared" si="1"/>
        <v>0.369699</v>
      </c>
    </row>
    <row r="32" spans="1:9" x14ac:dyDescent="0.2">
      <c r="A32" s="8" t="s">
        <v>10</v>
      </c>
      <c r="B32" s="33">
        <v>0.42005500000000001</v>
      </c>
      <c r="C32" s="32"/>
      <c r="D32" s="32"/>
      <c r="E32" s="32"/>
      <c r="F32" s="33"/>
      <c r="G32" s="33"/>
      <c r="H32" s="32"/>
      <c r="I32" s="32">
        <f t="shared" si="1"/>
        <v>0.42005500000000001</v>
      </c>
    </row>
    <row r="33" spans="1:9" x14ac:dyDescent="0.2">
      <c r="A33" s="8" t="s">
        <v>11</v>
      </c>
      <c r="B33" s="33">
        <v>0.34661700000000001</v>
      </c>
      <c r="C33" s="32"/>
      <c r="D33" s="32"/>
      <c r="E33" s="32"/>
      <c r="F33" s="32"/>
      <c r="G33" s="32"/>
      <c r="H33" s="33"/>
      <c r="I33" s="32">
        <f t="shared" si="1"/>
        <v>0.34661700000000001</v>
      </c>
    </row>
    <row r="34" spans="1:9" x14ac:dyDescent="0.2">
      <c r="A34" s="8" t="s">
        <v>12</v>
      </c>
      <c r="B34" s="33">
        <v>9.8211999999999994E-2</v>
      </c>
      <c r="C34" s="32"/>
      <c r="D34" s="33">
        <v>0.13699700000000001</v>
      </c>
      <c r="E34" s="33"/>
      <c r="F34" s="33">
        <v>0.102786</v>
      </c>
      <c r="G34" s="33"/>
      <c r="H34" s="32"/>
      <c r="I34" s="32">
        <f t="shared" si="1"/>
        <v>0.33799499999999999</v>
      </c>
    </row>
    <row r="35" spans="1:9" x14ac:dyDescent="0.2">
      <c r="A35" s="1"/>
    </row>
    <row r="36" spans="1:9" s="39" customFormat="1" x14ac:dyDescent="0.2">
      <c r="A36" s="36" t="s">
        <v>40</v>
      </c>
      <c r="B36" s="37" t="s">
        <v>14</v>
      </c>
      <c r="C36" s="38" t="s">
        <v>15</v>
      </c>
      <c r="D36" s="37" t="s">
        <v>42</v>
      </c>
      <c r="E36" s="37" t="s">
        <v>46</v>
      </c>
      <c r="F36" s="37" t="s">
        <v>41</v>
      </c>
    </row>
    <row r="37" spans="1:9" x14ac:dyDescent="0.2">
      <c r="A37" s="40" t="s">
        <v>0</v>
      </c>
      <c r="B37" s="41">
        <f>[1]Worksheet!$B$14</f>
        <v>1.4999998680034612E-2</v>
      </c>
      <c r="C37" s="42"/>
      <c r="D37" s="41" t="s">
        <v>32</v>
      </c>
      <c r="E37" s="42"/>
      <c r="F37" s="41">
        <f>SUM(B37:E37)</f>
        <v>1.4999998680034612E-2</v>
      </c>
    </row>
    <row r="38" spans="1:9" x14ac:dyDescent="0.2">
      <c r="A38" s="40" t="s">
        <v>2</v>
      </c>
      <c r="B38" s="41">
        <f>[1]Worksheet!$B$16</f>
        <v>1.4999999170460757E-2</v>
      </c>
      <c r="C38" s="42"/>
      <c r="D38" s="42"/>
      <c r="E38" s="42"/>
      <c r="F38" s="41">
        <f t="shared" ref="F38:F46" si="2">SUM(B38:E38)</f>
        <v>1.4999999170460757E-2</v>
      </c>
    </row>
    <row r="39" spans="1:9" x14ac:dyDescent="0.2">
      <c r="A39" s="40" t="s">
        <v>3</v>
      </c>
      <c r="B39" s="41">
        <v>1.4449E-2</v>
      </c>
      <c r="C39" s="42">
        <v>8.0000000000000002E-3</v>
      </c>
      <c r="D39" s="42"/>
      <c r="E39" s="42"/>
      <c r="F39" s="41">
        <f t="shared" si="2"/>
        <v>2.2449E-2</v>
      </c>
      <c r="G39" s="32"/>
    </row>
    <row r="40" spans="1:9" x14ac:dyDescent="0.2">
      <c r="A40" s="40" t="s">
        <v>5</v>
      </c>
      <c r="B40" s="41">
        <f>[1]Worksheet!$B$20</f>
        <v>1.4999999586380612E-2</v>
      </c>
      <c r="C40" s="42"/>
      <c r="D40" s="42"/>
      <c r="E40" s="42"/>
      <c r="F40" s="41">
        <f t="shared" si="2"/>
        <v>1.4999999586380612E-2</v>
      </c>
    </row>
    <row r="41" spans="1:9" x14ac:dyDescent="0.2">
      <c r="A41" s="40" t="s">
        <v>6</v>
      </c>
      <c r="B41" s="41">
        <f>[1]Worksheet!$B$21</f>
        <v>1.5000000300360021E-2</v>
      </c>
      <c r="C41" s="42"/>
      <c r="D41" s="42"/>
      <c r="E41" s="42"/>
      <c r="F41" s="41">
        <f t="shared" si="2"/>
        <v>1.5000000300360021E-2</v>
      </c>
    </row>
    <row r="42" spans="1:9" x14ac:dyDescent="0.2">
      <c r="A42" s="40" t="s">
        <v>7</v>
      </c>
      <c r="B42" s="41">
        <v>1.4981E-2</v>
      </c>
      <c r="C42" s="42"/>
      <c r="D42" s="42"/>
      <c r="E42" s="42"/>
      <c r="F42" s="41">
        <f t="shared" si="2"/>
        <v>1.4981E-2</v>
      </c>
    </row>
    <row r="43" spans="1:9" x14ac:dyDescent="0.2">
      <c r="A43" s="44" t="s">
        <v>8</v>
      </c>
      <c r="B43" s="43">
        <f>[1]Worksheet!$B$23</f>
        <v>1.499962750545069E-2</v>
      </c>
      <c r="C43" s="42"/>
      <c r="D43" s="42"/>
      <c r="E43" s="42"/>
      <c r="F43" s="41">
        <f t="shared" si="2"/>
        <v>1.499962750545069E-2</v>
      </c>
    </row>
    <row r="44" spans="1:9" x14ac:dyDescent="0.2">
      <c r="A44" s="40" t="s">
        <v>10</v>
      </c>
      <c r="B44" s="41">
        <f>[1]Worksheet!$B$24</f>
        <v>1.5000001349542175E-2</v>
      </c>
      <c r="C44" s="42"/>
      <c r="D44" s="42"/>
      <c r="E44" s="42"/>
      <c r="F44" s="41">
        <f t="shared" si="2"/>
        <v>1.5000001349542175E-2</v>
      </c>
    </row>
    <row r="45" spans="1:9" x14ac:dyDescent="0.2">
      <c r="A45" s="40" t="s">
        <v>11</v>
      </c>
      <c r="B45" s="41">
        <v>1.1937E-2</v>
      </c>
      <c r="C45" s="42"/>
      <c r="D45" s="42"/>
      <c r="E45" s="42"/>
      <c r="F45" s="41">
        <f t="shared" si="2"/>
        <v>1.1937E-2</v>
      </c>
    </row>
    <row r="46" spans="1:9" x14ac:dyDescent="0.2">
      <c r="A46" s="40" t="s">
        <v>12</v>
      </c>
      <c r="B46" s="41">
        <f>[1]Worksheet!$B$27</f>
        <v>1.4999999474130997E-2</v>
      </c>
      <c r="C46" s="42"/>
      <c r="D46" s="42"/>
      <c r="E46" s="42"/>
      <c r="F46" s="41">
        <f t="shared" si="2"/>
        <v>1.4999999474130997E-2</v>
      </c>
    </row>
    <row r="47" spans="1:9" x14ac:dyDescent="0.2">
      <c r="A47" s="40" t="s">
        <v>37</v>
      </c>
      <c r="B47" s="41">
        <v>1.8589000000000001E-2</v>
      </c>
      <c r="C47" s="42">
        <v>2.4190000000000001E-3</v>
      </c>
      <c r="D47" s="42"/>
      <c r="E47" s="41" t="s">
        <v>38</v>
      </c>
      <c r="F47" s="41">
        <f>SUM(B47:E47)</f>
        <v>2.1008000000000002E-2</v>
      </c>
      <c r="G47" s="45" t="s">
        <v>44</v>
      </c>
      <c r="H47" s="45"/>
    </row>
    <row r="48" spans="1:9" x14ac:dyDescent="0.2">
      <c r="A48" s="45" t="s">
        <v>39</v>
      </c>
      <c r="B48" s="42">
        <v>3.0012E-2</v>
      </c>
      <c r="C48" s="42"/>
      <c r="D48" s="42"/>
      <c r="E48" s="42"/>
      <c r="F48" s="41">
        <f>SUM(B48:E48)</f>
        <v>3.0012E-2</v>
      </c>
      <c r="G48" s="45" t="s">
        <v>45</v>
      </c>
      <c r="H48" s="45"/>
    </row>
    <row r="49" spans="1:8" x14ac:dyDescent="0.2">
      <c r="A49" s="40" t="s">
        <v>36</v>
      </c>
      <c r="B49" s="41">
        <v>1.4999999999999999E-2</v>
      </c>
      <c r="C49" s="42"/>
      <c r="D49" s="42"/>
      <c r="E49" s="42"/>
      <c r="F49" s="41">
        <v>1.4999999999999999E-2</v>
      </c>
      <c r="G49" s="45" t="s">
        <v>43</v>
      </c>
      <c r="H49" s="45"/>
    </row>
    <row r="50" spans="1:8" x14ac:dyDescent="0.2">
      <c r="A50" s="40" t="s">
        <v>33</v>
      </c>
      <c r="B50" s="41">
        <v>1.4999999999999999E-2</v>
      </c>
      <c r="C50" s="42"/>
      <c r="D50" s="42"/>
      <c r="E50" s="42"/>
      <c r="F50" s="41">
        <v>1.4999999999999999E-2</v>
      </c>
      <c r="G50" s="45" t="s">
        <v>43</v>
      </c>
      <c r="H50" s="45"/>
    </row>
    <row r="51" spans="1:8" x14ac:dyDescent="0.2">
      <c r="A51" s="40" t="s">
        <v>34</v>
      </c>
      <c r="B51" s="41">
        <v>1.4999999999999999E-2</v>
      </c>
      <c r="C51" s="42"/>
      <c r="D51" s="42"/>
      <c r="E51" s="42"/>
      <c r="F51" s="41">
        <v>1.4999999999999999E-2</v>
      </c>
      <c r="G51" s="45" t="s">
        <v>43</v>
      </c>
      <c r="H51" s="40" t="s">
        <v>35</v>
      </c>
    </row>
    <row r="52" spans="1:8" x14ac:dyDescent="0.2">
      <c r="G52" s="45"/>
      <c r="H52" s="45"/>
    </row>
    <row r="53" spans="1:8" s="39" customFormat="1" x14ac:dyDescent="0.2">
      <c r="A53" s="27" t="s">
        <v>47</v>
      </c>
      <c r="B53" s="27" t="s">
        <v>14</v>
      </c>
      <c r="C53" s="27" t="s">
        <v>48</v>
      </c>
      <c r="D53" s="27" t="s">
        <v>49</v>
      </c>
      <c r="E53" s="27" t="s">
        <v>50</v>
      </c>
      <c r="F53" s="27" t="s">
        <v>51</v>
      </c>
    </row>
    <row r="54" spans="1:8" x14ac:dyDescent="0.2">
      <c r="A54" s="4" t="s">
        <v>52</v>
      </c>
      <c r="B54" s="6">
        <v>5.0436000000000002E-2</v>
      </c>
      <c r="C54" s="6">
        <v>2.0170000000000001E-3</v>
      </c>
      <c r="D54" s="6">
        <v>2.6489999999999999E-3</v>
      </c>
      <c r="E54" s="32"/>
      <c r="F54" s="6">
        <f>SUM(B54:E54)</f>
        <v>5.5101999999999998E-2</v>
      </c>
      <c r="G54" s="6"/>
    </row>
    <row r="55" spans="1:8" s="51" customFormat="1" x14ac:dyDescent="0.2">
      <c r="A55" s="48" t="s">
        <v>2</v>
      </c>
      <c r="B55" s="49">
        <v>5.4426000000000002E-2</v>
      </c>
      <c r="C55" s="49"/>
      <c r="D55" s="49"/>
      <c r="E55" s="50"/>
      <c r="F55" s="49">
        <f t="shared" ref="F55:F84" si="3">SUM(B55:E55)</f>
        <v>5.4426000000000002E-2</v>
      </c>
      <c r="G55" s="49"/>
    </row>
    <row r="56" spans="1:8" x14ac:dyDescent="0.2">
      <c r="A56" s="4" t="s">
        <v>3</v>
      </c>
      <c r="B56" s="6">
        <v>5.7840999999999997E-2</v>
      </c>
      <c r="C56" s="6">
        <v>2.5557E-2</v>
      </c>
      <c r="D56" s="32"/>
      <c r="E56" s="6" t="s">
        <v>53</v>
      </c>
      <c r="F56" s="6">
        <f t="shared" si="3"/>
        <v>8.3398E-2</v>
      </c>
      <c r="G56" s="6"/>
    </row>
    <row r="57" spans="1:8" x14ac:dyDescent="0.2">
      <c r="A57" s="4" t="s">
        <v>54</v>
      </c>
      <c r="B57" s="6">
        <f>'[2]25-26'!$M$5</f>
        <v>4.2756978225149206E-2</v>
      </c>
      <c r="C57" s="32"/>
      <c r="D57" s="32"/>
      <c r="E57" s="32"/>
      <c r="F57" s="6">
        <f>SUM(B57:E57)</f>
        <v>4.2756978225149206E-2</v>
      </c>
      <c r="G57" s="6"/>
    </row>
    <row r="58" spans="1:8" x14ac:dyDescent="0.2">
      <c r="A58" s="4" t="s">
        <v>5</v>
      </c>
      <c r="B58" s="6">
        <v>5.2226000000000002E-2</v>
      </c>
      <c r="C58" s="32"/>
      <c r="D58" s="6">
        <v>1.1946E-2</v>
      </c>
      <c r="E58" s="6"/>
      <c r="F58" s="6">
        <f>SUM(B58:E58)</f>
        <v>6.4172000000000007E-2</v>
      </c>
      <c r="G58" s="6"/>
    </row>
    <row r="59" spans="1:8" x14ac:dyDescent="0.2">
      <c r="A59" s="4" t="s">
        <v>55</v>
      </c>
      <c r="B59" s="6">
        <f>'[2]25-26'!$M$7</f>
        <v>0.13765220097019937</v>
      </c>
      <c r="C59" s="32"/>
      <c r="D59" s="32"/>
      <c r="E59" s="32"/>
      <c r="F59" s="6">
        <f t="shared" si="3"/>
        <v>0.13765220097019937</v>
      </c>
      <c r="G59" s="6"/>
    </row>
    <row r="60" spans="1:8" x14ac:dyDescent="0.2">
      <c r="A60" s="4" t="s">
        <v>7</v>
      </c>
      <c r="B60" s="6">
        <f>'[2]25-26'!$M$8</f>
        <v>3.5914638512094373E-2</v>
      </c>
      <c r="C60" s="32"/>
      <c r="D60" s="32"/>
      <c r="E60" s="32"/>
      <c r="F60" s="6">
        <f t="shared" si="3"/>
        <v>3.5914638512094373E-2</v>
      </c>
      <c r="G60" s="6"/>
    </row>
    <row r="61" spans="1:8" x14ac:dyDescent="0.2">
      <c r="A61" s="4" t="s">
        <v>56</v>
      </c>
      <c r="B61" s="6">
        <f>[1]Worksheet!$B$63</f>
        <v>6.4410795108321123E-2</v>
      </c>
      <c r="C61" s="32"/>
      <c r="D61" s="32"/>
      <c r="E61" s="32"/>
      <c r="F61" s="6">
        <f t="shared" si="3"/>
        <v>6.4410795108321123E-2</v>
      </c>
      <c r="G61" s="6"/>
    </row>
    <row r="62" spans="1:8" x14ac:dyDescent="0.2">
      <c r="A62" s="4" t="s">
        <v>57</v>
      </c>
      <c r="B62" s="6">
        <f>'[2]25-26'!$M$10</f>
        <v>4.5255446127165137E-2</v>
      </c>
      <c r="C62" s="32"/>
      <c r="D62" s="32"/>
      <c r="E62" s="32"/>
      <c r="F62" s="6">
        <f t="shared" si="3"/>
        <v>4.5255446127165137E-2</v>
      </c>
      <c r="G62" s="6"/>
    </row>
    <row r="63" spans="1:8" x14ac:dyDescent="0.2">
      <c r="A63" s="4" t="s">
        <v>58</v>
      </c>
      <c r="B63" s="6">
        <f>'[2]25-26'!$M$11</f>
        <v>4.1395078028234139E-2</v>
      </c>
      <c r="C63" s="32"/>
      <c r="D63" s="32"/>
      <c r="E63" s="32"/>
      <c r="F63" s="6">
        <f t="shared" si="3"/>
        <v>4.1395078028234139E-2</v>
      </c>
      <c r="G63" s="6"/>
    </row>
    <row r="64" spans="1:8" x14ac:dyDescent="0.2">
      <c r="A64" s="4" t="s">
        <v>59</v>
      </c>
      <c r="B64" s="6">
        <f>'[2]25-26'!$M$12</f>
        <v>4.852925862661181E-2</v>
      </c>
      <c r="C64" s="32"/>
      <c r="D64" s="32"/>
      <c r="E64" s="32"/>
      <c r="F64" s="6">
        <f t="shared" si="3"/>
        <v>4.852925862661181E-2</v>
      </c>
      <c r="G64" s="6"/>
    </row>
    <row r="65" spans="1:7" x14ac:dyDescent="0.2">
      <c r="A65" s="4" t="s">
        <v>60</v>
      </c>
      <c r="B65" s="6">
        <f>'[2]25-26'!$M$13</f>
        <v>1.8223410006454183E-2</v>
      </c>
      <c r="C65" s="32"/>
      <c r="D65" s="32"/>
      <c r="E65" s="32"/>
      <c r="F65" s="6">
        <f t="shared" si="3"/>
        <v>1.8223410006454183E-2</v>
      </c>
      <c r="G65" s="6"/>
    </row>
    <row r="66" spans="1:7" x14ac:dyDescent="0.2">
      <c r="A66" s="4" t="s">
        <v>61</v>
      </c>
      <c r="B66" s="6">
        <f>'[2]25-26'!$M$14</f>
        <v>5.9129950379771722E-2</v>
      </c>
      <c r="C66" s="32"/>
      <c r="D66" s="32"/>
      <c r="E66" s="32"/>
      <c r="F66" s="6">
        <f t="shared" si="3"/>
        <v>5.9129950379771722E-2</v>
      </c>
      <c r="G66" s="6"/>
    </row>
    <row r="67" spans="1:7" x14ac:dyDescent="0.2">
      <c r="A67" s="4" t="s">
        <v>62</v>
      </c>
      <c r="B67" s="6">
        <f>'[2]25-26'!$M$15</f>
        <v>0.11322023810901498</v>
      </c>
      <c r="C67" s="32"/>
      <c r="D67" s="32"/>
      <c r="E67" s="32"/>
      <c r="F67" s="6">
        <f t="shared" si="3"/>
        <v>0.11322023810901498</v>
      </c>
      <c r="G67" s="6"/>
    </row>
    <row r="68" spans="1:7" x14ac:dyDescent="0.2">
      <c r="A68" s="4" t="s">
        <v>63</v>
      </c>
      <c r="B68" s="6">
        <f>'[2]25-26'!$M$16</f>
        <v>2.1554170212272614E-2</v>
      </c>
      <c r="C68" s="32"/>
      <c r="D68" s="32"/>
      <c r="E68" s="32"/>
      <c r="F68" s="6">
        <f t="shared" si="3"/>
        <v>2.1554170212272614E-2</v>
      </c>
      <c r="G68" s="6"/>
    </row>
    <row r="69" spans="1:7" x14ac:dyDescent="0.2">
      <c r="A69" s="4" t="s">
        <v>64</v>
      </c>
      <c r="B69" s="6">
        <f>'[2]25-26'!$M$17</f>
        <v>4.6783939193592333E-2</v>
      </c>
      <c r="C69" s="32"/>
      <c r="D69" s="32"/>
      <c r="E69" s="32"/>
      <c r="F69" s="6">
        <f t="shared" si="3"/>
        <v>4.6783939193592333E-2</v>
      </c>
      <c r="G69" s="6"/>
    </row>
    <row r="70" spans="1:7" x14ac:dyDescent="0.2">
      <c r="A70" s="4" t="s">
        <v>65</v>
      </c>
      <c r="B70" s="6">
        <f>'[2]25-26'!$M$18</f>
        <v>3.0653924779495197E-2</v>
      </c>
      <c r="C70" s="32"/>
      <c r="D70" s="32"/>
      <c r="E70" s="32"/>
      <c r="F70" s="6">
        <f t="shared" si="3"/>
        <v>3.0653924779495197E-2</v>
      </c>
      <c r="G70" s="6"/>
    </row>
    <row r="71" spans="1:7" x14ac:dyDescent="0.2">
      <c r="A71" s="4" t="s">
        <v>66</v>
      </c>
      <c r="B71" s="6">
        <f>'[2]25-26'!$M$19</f>
        <v>0.11850042326667798</v>
      </c>
      <c r="C71" s="6"/>
      <c r="D71" s="6"/>
      <c r="E71" s="32"/>
      <c r="F71" s="6">
        <f t="shared" si="3"/>
        <v>0.11850042326667798</v>
      </c>
      <c r="G71" s="6"/>
    </row>
    <row r="72" spans="1:7" x14ac:dyDescent="0.2">
      <c r="A72" s="4" t="s">
        <v>67</v>
      </c>
      <c r="B72" s="6">
        <f>'[2]25-26'!$M$20</f>
        <v>6.1522468563970652E-2</v>
      </c>
      <c r="C72" s="32"/>
      <c r="D72" s="32"/>
      <c r="E72" s="32"/>
      <c r="F72" s="6">
        <f t="shared" si="3"/>
        <v>6.1522468563970652E-2</v>
      </c>
      <c r="G72" s="6"/>
    </row>
    <row r="73" spans="1:7" x14ac:dyDescent="0.2">
      <c r="A73" s="4" t="s">
        <v>68</v>
      </c>
      <c r="B73" s="6">
        <v>4.4256999999999998E-2</v>
      </c>
      <c r="C73" s="32"/>
      <c r="D73" s="32"/>
      <c r="E73" s="6"/>
      <c r="F73" s="6">
        <f t="shared" si="3"/>
        <v>4.4256999999999998E-2</v>
      </c>
      <c r="G73" s="6"/>
    </row>
    <row r="74" spans="1:7" x14ac:dyDescent="0.2">
      <c r="A74" s="4" t="s">
        <v>69</v>
      </c>
      <c r="B74" s="6">
        <f>'[2]25-26'!$M$23</f>
        <v>5.4275672686519102E-2</v>
      </c>
      <c r="C74" s="32"/>
      <c r="D74" s="32"/>
      <c r="E74" s="32"/>
      <c r="F74" s="6">
        <f t="shared" si="3"/>
        <v>5.4275672686519102E-2</v>
      </c>
      <c r="G74" s="6"/>
    </row>
    <row r="75" spans="1:7" x14ac:dyDescent="0.2">
      <c r="A75" s="4" t="s">
        <v>71</v>
      </c>
      <c r="B75" s="6">
        <f>'[2]25-26'!$M$23</f>
        <v>5.4275672686519102E-2</v>
      </c>
      <c r="C75" s="32"/>
      <c r="D75" s="32"/>
      <c r="E75" s="32"/>
      <c r="F75" s="6">
        <f t="shared" si="3"/>
        <v>5.4275672686519102E-2</v>
      </c>
      <c r="G75" s="6"/>
    </row>
    <row r="76" spans="1:7" x14ac:dyDescent="0.2">
      <c r="A76" s="4" t="s">
        <v>72</v>
      </c>
      <c r="B76" s="6">
        <f>'[2]25-26'!$M$24</f>
        <v>4.2139903897202687E-2</v>
      </c>
      <c r="C76" s="32"/>
      <c r="D76" s="32"/>
      <c r="E76" s="32"/>
      <c r="F76" s="6">
        <f t="shared" si="3"/>
        <v>4.2139903897202687E-2</v>
      </c>
      <c r="G76" s="6"/>
    </row>
    <row r="77" spans="1:7" s="51" customFormat="1" x14ac:dyDescent="0.2">
      <c r="A77" s="48" t="s">
        <v>12</v>
      </c>
      <c r="B77" s="49">
        <v>3.2766999999999998E-2</v>
      </c>
      <c r="C77" s="49">
        <v>1.7311E-2</v>
      </c>
      <c r="D77" s="49">
        <v>1.2283000000000001E-2</v>
      </c>
      <c r="E77" s="50"/>
      <c r="F77" s="49">
        <f t="shared" si="3"/>
        <v>6.2361E-2</v>
      </c>
      <c r="G77" s="49"/>
    </row>
    <row r="78" spans="1:7" x14ac:dyDescent="0.2">
      <c r="A78" s="4" t="s">
        <v>73</v>
      </c>
      <c r="B78" s="6">
        <f>'[2]25-26'!$M$26</f>
        <v>1.5177621174927561E-2</v>
      </c>
      <c r="C78" s="32"/>
      <c r="D78" s="32"/>
      <c r="E78" s="32"/>
      <c r="F78" s="6">
        <f t="shared" si="3"/>
        <v>1.5177621174927561E-2</v>
      </c>
      <c r="G78" s="6"/>
    </row>
    <row r="79" spans="1:7" x14ac:dyDescent="0.2">
      <c r="A79" s="4" t="s">
        <v>74</v>
      </c>
      <c r="B79" s="6">
        <f>'[2]25-26'!$M$26</f>
        <v>1.5177621174927561E-2</v>
      </c>
      <c r="C79" s="32"/>
      <c r="D79" s="32"/>
      <c r="E79" s="32"/>
      <c r="F79" s="6">
        <f t="shared" si="3"/>
        <v>1.5177621174927561E-2</v>
      </c>
      <c r="G79" s="6"/>
    </row>
    <row r="80" spans="1:7" x14ac:dyDescent="0.2">
      <c r="A80" s="4" t="s">
        <v>75</v>
      </c>
      <c r="B80" s="6">
        <f>'[2]25-26'!$M$28</f>
        <v>6.0713918119249422E-2</v>
      </c>
      <c r="C80" s="32"/>
      <c r="D80" s="32"/>
      <c r="E80" s="32"/>
      <c r="F80" s="6">
        <f t="shared" si="3"/>
        <v>6.0713918119249422E-2</v>
      </c>
      <c r="G80" s="6"/>
    </row>
    <row r="81" spans="1:9" x14ac:dyDescent="0.2">
      <c r="A81" s="4" t="s">
        <v>76</v>
      </c>
      <c r="B81" s="6">
        <f>'[2]25-26'!$M$29</f>
        <v>6.7353870948299421E-2</v>
      </c>
      <c r="C81" s="32"/>
      <c r="D81" s="32"/>
      <c r="E81" s="32"/>
      <c r="F81" s="6">
        <f t="shared" si="3"/>
        <v>6.7353870948299421E-2</v>
      </c>
      <c r="G81" s="6"/>
    </row>
    <row r="82" spans="1:9" s="51" customFormat="1" x14ac:dyDescent="0.2">
      <c r="A82" s="48" t="s">
        <v>77</v>
      </c>
      <c r="B82" s="49">
        <f>'[2]25-26'!$M$30</f>
        <v>7.1546249392417799E-2</v>
      </c>
      <c r="C82" s="50"/>
      <c r="D82" s="50"/>
      <c r="E82" s="50"/>
      <c r="F82" s="49">
        <f t="shared" si="3"/>
        <v>7.1546249392417799E-2</v>
      </c>
      <c r="G82" s="49"/>
    </row>
    <row r="83" spans="1:9" x14ac:dyDescent="0.2">
      <c r="A83" s="4" t="s">
        <v>78</v>
      </c>
      <c r="B83" s="6">
        <f>'[2]25-26'!$M$31</f>
        <v>2.2901892544457594E-2</v>
      </c>
      <c r="C83" s="32"/>
      <c r="D83" s="32"/>
      <c r="E83" s="32"/>
      <c r="F83" s="6">
        <f t="shared" si="3"/>
        <v>2.2901892544457594E-2</v>
      </c>
      <c r="G83" s="6"/>
    </row>
    <row r="84" spans="1:9" x14ac:dyDescent="0.2">
      <c r="A84" s="4" t="s">
        <v>79</v>
      </c>
      <c r="B84" s="6">
        <f>'[2]25-26'!$M$32</f>
        <v>4.4048809737547934E-2</v>
      </c>
      <c r="C84" s="32"/>
      <c r="D84" s="32"/>
      <c r="E84" s="32"/>
      <c r="F84" s="6">
        <f t="shared" si="3"/>
        <v>4.4048809737547934E-2</v>
      </c>
      <c r="G84" s="6"/>
    </row>
    <row r="85" spans="1:9" x14ac:dyDescent="0.2">
      <c r="A85" s="5"/>
      <c r="F85" s="32"/>
      <c r="G85" s="32"/>
    </row>
    <row r="86" spans="1:9" x14ac:dyDescent="0.2">
      <c r="A86" s="7" t="s">
        <v>80</v>
      </c>
    </row>
    <row r="87" spans="1:9" s="39" customFormat="1" x14ac:dyDescent="0.2">
      <c r="A87" s="22" t="s">
        <v>104</v>
      </c>
      <c r="B87" s="22" t="s">
        <v>81</v>
      </c>
      <c r="C87" s="22" t="s">
        <v>82</v>
      </c>
      <c r="D87" s="22" t="s">
        <v>83</v>
      </c>
      <c r="E87" s="22" t="s">
        <v>100</v>
      </c>
      <c r="F87" s="39" t="s">
        <v>101</v>
      </c>
      <c r="G87" s="39" t="s">
        <v>51</v>
      </c>
    </row>
    <row r="88" spans="1:9" s="7" customFormat="1" x14ac:dyDescent="0.2">
      <c r="A88" s="9" t="s">
        <v>105</v>
      </c>
      <c r="B88" s="16">
        <v>0.48531400000000002</v>
      </c>
      <c r="C88" s="19"/>
      <c r="E88" s="13">
        <v>1.3634E-2</v>
      </c>
      <c r="G88" s="20">
        <f t="shared" ref="G88:G93" si="4">SUM(B88:F88)</f>
        <v>0.498948</v>
      </c>
      <c r="H88" s="19"/>
      <c r="I88" s="19"/>
    </row>
    <row r="89" spans="1:9" s="7" customFormat="1" x14ac:dyDescent="0.2">
      <c r="A89" s="9" t="s">
        <v>119</v>
      </c>
      <c r="B89" s="16">
        <v>0.73624199999999995</v>
      </c>
      <c r="C89" s="19"/>
      <c r="E89" s="13">
        <v>2.2818999999999999E-2</v>
      </c>
      <c r="F89" s="13">
        <v>1.9396E-2</v>
      </c>
      <c r="G89" s="20">
        <f t="shared" si="4"/>
        <v>0.77845699999999995</v>
      </c>
      <c r="H89" s="19"/>
      <c r="I89" s="19"/>
    </row>
    <row r="90" spans="1:9" s="7" customFormat="1" x14ac:dyDescent="0.2">
      <c r="A90" s="9" t="s">
        <v>106</v>
      </c>
      <c r="B90" s="16">
        <v>0.58657599999999999</v>
      </c>
      <c r="C90" s="19"/>
      <c r="E90" s="13">
        <v>5.4913999999999998E-2</v>
      </c>
      <c r="G90" s="20">
        <f t="shared" si="4"/>
        <v>0.64149</v>
      </c>
      <c r="H90" s="19"/>
      <c r="I90" s="19"/>
    </row>
    <row r="91" spans="1:9" s="7" customFormat="1" x14ac:dyDescent="0.2">
      <c r="A91" s="9" t="s">
        <v>107</v>
      </c>
      <c r="B91" s="16">
        <v>0.63563899999999995</v>
      </c>
      <c r="C91" s="20">
        <v>0.16256799999999999</v>
      </c>
      <c r="E91" s="13">
        <v>2.6394000000000001E-2</v>
      </c>
      <c r="G91" s="20">
        <f t="shared" si="4"/>
        <v>0.82460099999999992</v>
      </c>
      <c r="H91" s="19"/>
      <c r="I91" s="19"/>
    </row>
    <row r="92" spans="1:9" s="7" customFormat="1" x14ac:dyDescent="0.2">
      <c r="A92" s="9" t="s">
        <v>108</v>
      </c>
      <c r="B92" s="16">
        <v>0.63828300000000004</v>
      </c>
      <c r="C92" s="19"/>
      <c r="E92" s="13">
        <v>4.156E-3</v>
      </c>
      <c r="G92" s="20">
        <f t="shared" si="4"/>
        <v>0.64243900000000009</v>
      </c>
      <c r="H92" s="19"/>
      <c r="I92" s="19"/>
    </row>
    <row r="93" spans="1:9" s="7" customFormat="1" x14ac:dyDescent="0.2">
      <c r="A93" s="9" t="s">
        <v>120</v>
      </c>
      <c r="B93" s="16">
        <v>0.72534900000000002</v>
      </c>
      <c r="C93" s="19"/>
      <c r="E93" s="13">
        <v>5.5218000000000003E-2</v>
      </c>
      <c r="F93" s="20">
        <v>2.7609000000000002E-2</v>
      </c>
      <c r="G93" s="20">
        <f t="shared" si="4"/>
        <v>0.80817600000000001</v>
      </c>
      <c r="H93" s="19"/>
      <c r="I93" s="19"/>
    </row>
    <row r="94" spans="1:9" x14ac:dyDescent="0.2">
      <c r="A94" s="9" t="s">
        <v>85</v>
      </c>
      <c r="D94" s="9" t="s">
        <v>70</v>
      </c>
      <c r="E94" s="11"/>
      <c r="G94" s="32"/>
    </row>
    <row r="95" spans="1:9" s="7" customFormat="1" x14ac:dyDescent="0.2">
      <c r="A95" s="9" t="s">
        <v>109</v>
      </c>
      <c r="B95" s="16">
        <v>0.91345200000000004</v>
      </c>
      <c r="C95" s="19"/>
      <c r="E95" s="13">
        <v>2.1179E-2</v>
      </c>
      <c r="G95" s="20">
        <f t="shared" ref="G95:G101" si="5">SUM(B95:F95)</f>
        <v>0.93463099999999999</v>
      </c>
      <c r="H95" s="19" t="s">
        <v>88</v>
      </c>
      <c r="I95" s="19"/>
    </row>
    <row r="96" spans="1:9" s="7" customFormat="1" x14ac:dyDescent="0.2">
      <c r="A96" s="9" t="s">
        <v>110</v>
      </c>
      <c r="B96" s="13">
        <v>0.81527000000000005</v>
      </c>
      <c r="C96" s="21">
        <v>0.19304299999999999</v>
      </c>
      <c r="D96" s="12"/>
      <c r="E96" s="14">
        <v>3.3343999999999999E-2</v>
      </c>
      <c r="F96" s="10">
        <v>2.5871999999999999E-2</v>
      </c>
      <c r="G96" s="20">
        <f t="shared" si="5"/>
        <v>1.067529</v>
      </c>
      <c r="H96" s="18" t="s">
        <v>89</v>
      </c>
      <c r="I96" s="19"/>
    </row>
    <row r="97" spans="1:9" s="7" customFormat="1" x14ac:dyDescent="0.2">
      <c r="A97" s="10" t="s">
        <v>111</v>
      </c>
      <c r="B97" s="17">
        <v>0.88449999999999995</v>
      </c>
      <c r="C97" s="18" t="s">
        <v>1</v>
      </c>
      <c r="E97" s="15">
        <v>6.0844000000000002E-2</v>
      </c>
      <c r="F97" s="14">
        <v>0.03</v>
      </c>
      <c r="G97" s="20">
        <f t="shared" si="5"/>
        <v>0.97534399999999999</v>
      </c>
      <c r="H97" s="19" t="s">
        <v>89</v>
      </c>
      <c r="I97" s="19"/>
    </row>
    <row r="98" spans="1:9" s="7" customFormat="1" x14ac:dyDescent="0.2">
      <c r="A98" s="9" t="s">
        <v>112</v>
      </c>
      <c r="B98" s="16">
        <v>0.82808499999999996</v>
      </c>
      <c r="C98" s="19"/>
      <c r="E98" s="13">
        <v>7.1387000000000006E-2</v>
      </c>
      <c r="G98" s="20">
        <f t="shared" si="5"/>
        <v>0.89947199999999994</v>
      </c>
      <c r="H98" s="19" t="s">
        <v>90</v>
      </c>
      <c r="I98" s="19"/>
    </row>
    <row r="99" spans="1:9" s="7" customFormat="1" x14ac:dyDescent="0.2">
      <c r="A99" s="10" t="s">
        <v>113</v>
      </c>
      <c r="B99" s="16">
        <v>0.54131300000000004</v>
      </c>
      <c r="C99" s="19"/>
      <c r="E99" s="13">
        <v>1.9805E-2</v>
      </c>
      <c r="F99" s="19">
        <v>1.9805E-2</v>
      </c>
      <c r="G99" s="20">
        <f t="shared" si="5"/>
        <v>0.58092299999999997</v>
      </c>
      <c r="H99" s="19" t="s">
        <v>86</v>
      </c>
      <c r="I99" s="19"/>
    </row>
    <row r="100" spans="1:9" s="7" customFormat="1" x14ac:dyDescent="0.2">
      <c r="A100" s="9" t="s">
        <v>114</v>
      </c>
      <c r="B100" s="16">
        <v>0.62415500000000002</v>
      </c>
      <c r="C100" s="18">
        <v>5.0576000000000003E-2</v>
      </c>
      <c r="E100" s="13"/>
      <c r="F100" s="13">
        <v>1.6858999999999999E-2</v>
      </c>
      <c r="G100" s="20">
        <f t="shared" si="5"/>
        <v>0.69158999999999993</v>
      </c>
      <c r="H100" s="19" t="s">
        <v>88</v>
      </c>
      <c r="I100" s="19"/>
    </row>
    <row r="101" spans="1:9" s="7" customFormat="1" x14ac:dyDescent="0.2">
      <c r="A101" s="9" t="s">
        <v>115</v>
      </c>
      <c r="B101" s="16">
        <v>0.56932799999999995</v>
      </c>
      <c r="C101" s="19"/>
      <c r="E101" s="13">
        <v>3.8345999999999998E-2</v>
      </c>
      <c r="G101" s="20">
        <f t="shared" si="5"/>
        <v>0.60767399999999994</v>
      </c>
      <c r="H101" s="19" t="s">
        <v>87</v>
      </c>
      <c r="I101" s="19"/>
    </row>
    <row r="102" spans="1:9" s="7" customFormat="1" x14ac:dyDescent="0.2">
      <c r="A102" s="10" t="s">
        <v>116</v>
      </c>
      <c r="B102" s="17">
        <v>0.80957100000000004</v>
      </c>
      <c r="C102" s="19">
        <v>7.4191999999999994E-2</v>
      </c>
      <c r="E102" s="14">
        <v>7.4191999999999994E-2</v>
      </c>
      <c r="F102" s="10" t="s">
        <v>84</v>
      </c>
      <c r="G102" s="47">
        <f>SUM(B102:F102)</f>
        <v>0.95795500000000011</v>
      </c>
      <c r="H102" s="19" t="s">
        <v>89</v>
      </c>
      <c r="I102" s="19"/>
    </row>
  </sheetData>
  <sortState xmlns:xlrd2="http://schemas.microsoft.com/office/spreadsheetml/2017/richdata2" ref="A47:I51">
    <sortCondition ref="A47:A51"/>
  </sortState>
  <printOptions gridLines="1"/>
  <pageMargins left="0.7" right="0.7" top="0.75" bottom="0.75" header="0.3" footer="0.3"/>
  <pageSetup paperSize="5" orientation="landscape" r:id="rId1"/>
  <headerFooter>
    <oddHeader>&amp;C2026-2027 LEVIES FOR 
CUSTER COUNTY &amp; SUB-DIVISIONS</oddHeader>
    <oddFooter>Page &amp;P</oddFooter>
  </headerFooter>
  <rowBreaks count="3" manualBreakCount="3">
    <brk id="35" max="16383" man="1"/>
    <brk id="52" max="16383" man="1"/>
    <brk id="8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Jacobsen</dc:creator>
  <cp:lastModifiedBy>Kelly Jacobsen</cp:lastModifiedBy>
  <cp:lastPrinted>2026-10-13T15:15:03Z</cp:lastPrinted>
  <dcterms:created xsi:type="dcterms:W3CDTF">2025-10-08T18:49:00Z</dcterms:created>
  <dcterms:modified xsi:type="dcterms:W3CDTF">2026-10-13T15:15:04Z</dcterms:modified>
</cp:coreProperties>
</file>